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KD\BWZ\WiVe\Reform Verkauf 2022+\Notengebung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8" i="1" l="1"/>
  <c r="E13" i="1"/>
  <c r="C13" i="1" l="1"/>
  <c r="D13" i="1"/>
  <c r="B13" i="1"/>
  <c r="G13" i="1" l="1"/>
  <c r="J15" i="1" s="1"/>
  <c r="J30" i="1" s="1"/>
  <c r="I34" i="1" s="1"/>
</calcChain>
</file>

<file path=xl/comments1.xml><?xml version="1.0" encoding="utf-8"?>
<comments xmlns="http://schemas.openxmlformats.org/spreadsheetml/2006/main">
  <authors>
    <author>Wyrsch Iwan</author>
  </authors>
  <commentList>
    <comment ref="G15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0.5 gerundet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0.1 gerundet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0.5 gerundet</t>
        </r>
      </text>
    </comment>
    <comment ref="J21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Gerundet auf 0.1</t>
        </r>
      </text>
    </comment>
    <comment ref="J23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Gerundet auf 0.1</t>
        </r>
      </text>
    </comment>
    <comment ref="J25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0.1 gerundet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Auf 0.1 gerundet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0.1 gerundet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</rPr>
          <t>Wyrsch Iwan:</t>
        </r>
        <r>
          <rPr>
            <sz val="9"/>
            <color indexed="81"/>
            <rFont val="Segoe UI"/>
            <family val="2"/>
          </rPr>
          <t xml:space="preserve">
0.1 gerundet</t>
        </r>
      </text>
    </comment>
  </commentList>
</comments>
</file>

<file path=xl/sharedStrings.xml><?xml version="1.0" encoding="utf-8"?>
<sst xmlns="http://schemas.openxmlformats.org/spreadsheetml/2006/main" count="28" uniqueCount="27">
  <si>
    <t>Detailhandelsassistent/in EBA</t>
  </si>
  <si>
    <t>Detailierung</t>
  </si>
  <si>
    <t>Semesternoten auf 0.5 ger.</t>
  </si>
  <si>
    <t>ERFA Noten</t>
  </si>
  <si>
    <t>QV</t>
  </si>
  <si>
    <t>Noten gerundet auf 0.5</t>
  </si>
  <si>
    <t>Noten gerundet auf 0.1</t>
  </si>
  <si>
    <t>HKB A</t>
  </si>
  <si>
    <t>HKB B</t>
  </si>
  <si>
    <t>HKB C</t>
  </si>
  <si>
    <t>HKB D</t>
  </si>
  <si>
    <t>ABU Semesternoten</t>
  </si>
  <si>
    <t>ABU Vertiefungsarbeit</t>
  </si>
  <si>
    <t>Durchschnitt aller HKB</t>
  </si>
  <si>
    <t>ERFA-Note</t>
  </si>
  <si>
    <t>Bildung in der beruflichen Praxis</t>
  </si>
  <si>
    <t>Überbetriebliche Kurse</t>
  </si>
  <si>
    <t>Praktische Arbeit</t>
  </si>
  <si>
    <t>mindestens Note 4.0</t>
  </si>
  <si>
    <t>Berufskenntnisse</t>
  </si>
  <si>
    <t>QV Schule</t>
  </si>
  <si>
    <t>ABU Durchschnitt Semesternoten 1.-3. Semester</t>
  </si>
  <si>
    <t>ABU Schlussprüfung</t>
  </si>
  <si>
    <t>ABU Schlussnote</t>
  </si>
  <si>
    <t>Gesamtnote QV</t>
  </si>
  <si>
    <t>Qualifikationsverfahren:</t>
  </si>
  <si>
    <t>Notenberechnung Qualifikationsverfahren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</si>
</sst>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9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4" fillId="0" borderId="5" xfId="0" applyFont="1" applyBorder="1"/>
    <xf numFmtId="0" fontId="4" fillId="0" borderId="12" xfId="0" applyFont="1" applyBorder="1"/>
    <xf numFmtId="0" fontId="0" fillId="3" borderId="1" xfId="0" applyFill="1" applyBorder="1"/>
    <xf numFmtId="0" fontId="0" fillId="4" borderId="8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/>
    <xf numFmtId="0" fontId="0" fillId="5" borderId="1" xfId="0" applyFill="1" applyBorder="1"/>
    <xf numFmtId="0" fontId="0" fillId="6" borderId="2" xfId="0" applyFill="1" applyBorder="1"/>
    <xf numFmtId="0" fontId="0" fillId="6" borderId="2" xfId="0" applyFill="1" applyBorder="1" applyProtection="1">
      <protection locked="0"/>
    </xf>
    <xf numFmtId="0" fontId="5" fillId="6" borderId="14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7" borderId="13" xfId="0" applyFill="1" applyBorder="1" applyProtection="1">
      <protection locked="0"/>
    </xf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10</xdr:row>
      <xdr:rowOff>165100</xdr:rowOff>
    </xdr:from>
    <xdr:to>
      <xdr:col>8</xdr:col>
      <xdr:colOff>355600</xdr:colOff>
      <xdr:row>16</xdr:row>
      <xdr:rowOff>165100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99500" y="1651000"/>
          <a:ext cx="228600" cy="9334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9</xdr:col>
      <xdr:colOff>209826</xdr:colOff>
      <xdr:row>0</xdr:row>
      <xdr:rowOff>16565</xdr:rowOff>
    </xdr:from>
    <xdr:to>
      <xdr:col>11</xdr:col>
      <xdr:colOff>1458</xdr:colOff>
      <xdr:row>1</xdr:row>
      <xdr:rowOff>142264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913" y="16565"/>
          <a:ext cx="1392936" cy="45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zoomScale="115" zoomScaleNormal="115" workbookViewId="0">
      <selection activeCell="J30" sqref="J30"/>
    </sheetView>
  </sheetViews>
  <sheetFormatPr baseColWidth="10" defaultColWidth="11.453125" defaultRowHeight="14.5" x14ac:dyDescent="0.35"/>
  <cols>
    <col min="1" max="1" width="24.54296875" customWidth="1"/>
    <col min="2" max="5" width="6.1796875" customWidth="1"/>
    <col min="6" max="6" width="3.54296875" customWidth="1"/>
    <col min="9" max="9" width="8.1796875" customWidth="1"/>
  </cols>
  <sheetData>
    <row r="1" spans="1:11" ht="26" x14ac:dyDescent="0.6">
      <c r="A1" s="3" t="s">
        <v>26</v>
      </c>
    </row>
    <row r="2" spans="1:11" ht="26" x14ac:dyDescent="0.6">
      <c r="A2" s="3" t="s">
        <v>0</v>
      </c>
    </row>
    <row r="3" spans="1:11" ht="26.5" thickBot="1" x14ac:dyDescent="0.65">
      <c r="A3" s="3"/>
    </row>
    <row r="4" spans="1:11" ht="15" thickBot="1" x14ac:dyDescent="0.4">
      <c r="A4" s="2" t="s">
        <v>1</v>
      </c>
      <c r="B4" s="30" t="s">
        <v>2</v>
      </c>
      <c r="C4" s="30"/>
      <c r="D4" s="30"/>
      <c r="E4" s="30"/>
      <c r="G4" s="26" t="s">
        <v>3</v>
      </c>
      <c r="H4" s="27"/>
      <c r="J4" s="28" t="s">
        <v>4</v>
      </c>
      <c r="K4" s="29"/>
    </row>
    <row r="5" spans="1:11" x14ac:dyDescent="0.35">
      <c r="A5" s="2"/>
      <c r="B5" s="4">
        <v>1</v>
      </c>
      <c r="C5" s="4">
        <v>2</v>
      </c>
      <c r="D5" s="4">
        <v>3</v>
      </c>
      <c r="E5" s="4">
        <v>4</v>
      </c>
      <c r="G5" t="s">
        <v>5</v>
      </c>
      <c r="J5" t="s">
        <v>6</v>
      </c>
    </row>
    <row r="6" spans="1:11" x14ac:dyDescent="0.35">
      <c r="A6" s="2" t="s">
        <v>7</v>
      </c>
      <c r="B6" s="8"/>
      <c r="C6" s="8"/>
      <c r="D6" s="8"/>
      <c r="E6" s="8"/>
    </row>
    <row r="7" spans="1:11" x14ac:dyDescent="0.35">
      <c r="A7" s="2" t="s">
        <v>8</v>
      </c>
      <c r="B7" s="8"/>
      <c r="C7" s="8"/>
      <c r="D7" s="8"/>
      <c r="E7" s="8"/>
    </row>
    <row r="8" spans="1:11" x14ac:dyDescent="0.35">
      <c r="A8" s="2" t="s">
        <v>9</v>
      </c>
      <c r="B8" s="8"/>
      <c r="C8" s="8"/>
      <c r="D8" s="8"/>
      <c r="E8" s="8"/>
    </row>
    <row r="9" spans="1:11" ht="15" thickBot="1" x14ac:dyDescent="0.4">
      <c r="A9" s="7" t="s">
        <v>10</v>
      </c>
      <c r="B9" s="9"/>
      <c r="C9" s="9"/>
      <c r="D9" s="9"/>
      <c r="E9" s="9"/>
    </row>
    <row r="10" spans="1:11" x14ac:dyDescent="0.35">
      <c r="A10" s="5" t="s">
        <v>11</v>
      </c>
      <c r="B10" s="19"/>
      <c r="C10" s="19"/>
      <c r="D10" s="19"/>
      <c r="E10" s="6"/>
    </row>
    <row r="11" spans="1:11" x14ac:dyDescent="0.35">
      <c r="A11" s="2" t="s">
        <v>12</v>
      </c>
      <c r="B11" s="11"/>
      <c r="C11" s="12"/>
      <c r="D11" s="12"/>
      <c r="E11" s="20"/>
    </row>
    <row r="12" spans="1:11" x14ac:dyDescent="0.35">
      <c r="A12" s="15"/>
      <c r="B12" s="13"/>
      <c r="C12" s="13"/>
      <c r="D12" s="13"/>
      <c r="E12" s="14"/>
    </row>
    <row r="13" spans="1:11" x14ac:dyDescent="0.35">
      <c r="A13" s="2" t="s">
        <v>13</v>
      </c>
      <c r="B13" s="18" t="str">
        <f>IF(SUM(B6:B9)&gt;0.1,MROUND(AVERAGE(B6:B9),0.5),"")</f>
        <v/>
      </c>
      <c r="C13" s="18" t="str">
        <f t="shared" ref="C13:E13" si="0">IF(SUM(C6:C9)&gt;0.1,MROUND(AVERAGE(C6:C9),0.5),"")</f>
        <v/>
      </c>
      <c r="D13" s="18" t="str">
        <f t="shared" si="0"/>
        <v/>
      </c>
      <c r="E13" s="18" t="str">
        <f t="shared" si="0"/>
        <v/>
      </c>
      <c r="G13" s="18">
        <f>IF(SUM(B13:E13)&gt;0.1,MROUND(AVERAGE(B13:E13),0.5),0)</f>
        <v>0</v>
      </c>
      <c r="H13" s="1">
        <v>0.5</v>
      </c>
    </row>
    <row r="14" spans="1:11" ht="15" thickBot="1" x14ac:dyDescent="0.4">
      <c r="J14" t="s">
        <v>14</v>
      </c>
    </row>
    <row r="15" spans="1:11" ht="15" thickBot="1" x14ac:dyDescent="0.4">
      <c r="A15" t="s">
        <v>15</v>
      </c>
      <c r="G15" s="10"/>
      <c r="H15" s="1">
        <v>0.25</v>
      </c>
      <c r="J15" s="23">
        <f>MROUND(G13*0.5+G15*0.25+G17*0.25,0.1)</f>
        <v>0</v>
      </c>
      <c r="K15" s="1">
        <v>0.3</v>
      </c>
    </row>
    <row r="17" spans="1:11" x14ac:dyDescent="0.35">
      <c r="A17" t="s">
        <v>16</v>
      </c>
      <c r="G17" s="10"/>
      <c r="H17" s="1">
        <v>0.25</v>
      </c>
    </row>
    <row r="20" spans="1:11" ht="15" thickBot="1" x14ac:dyDescent="0.4"/>
    <row r="21" spans="1:11" ht="15" thickBot="1" x14ac:dyDescent="0.4">
      <c r="A21" t="s">
        <v>17</v>
      </c>
      <c r="B21" t="s">
        <v>18</v>
      </c>
      <c r="J21" s="24"/>
      <c r="K21" s="1">
        <v>0.3</v>
      </c>
    </row>
    <row r="22" spans="1:11" ht="15" thickBot="1" x14ac:dyDescent="0.4"/>
    <row r="23" spans="1:11" ht="15" thickBot="1" x14ac:dyDescent="0.4">
      <c r="A23" t="s">
        <v>19</v>
      </c>
      <c r="B23" t="s">
        <v>20</v>
      </c>
      <c r="J23" s="24"/>
      <c r="K23" s="1">
        <v>0.3</v>
      </c>
    </row>
    <row r="25" spans="1:11" x14ac:dyDescent="0.35">
      <c r="A25" t="s">
        <v>21</v>
      </c>
      <c r="J25" s="21">
        <f>IF(SUM(B10:D10)&gt;0.1,MROUND(AVERAGE(B10:D10),0.1),0)</f>
        <v>0</v>
      </c>
    </row>
    <row r="26" spans="1:11" x14ac:dyDescent="0.35">
      <c r="A26" t="s">
        <v>12</v>
      </c>
      <c r="J26" s="22">
        <f>IF(E11&gt;0.1,MROUND(E11,0.1),0)</f>
        <v>0</v>
      </c>
    </row>
    <row r="27" spans="1:11" ht="15" thickBot="1" x14ac:dyDescent="0.4">
      <c r="A27" t="s">
        <v>22</v>
      </c>
      <c r="J27" s="33"/>
    </row>
    <row r="28" spans="1:11" ht="15" thickBot="1" x14ac:dyDescent="0.4">
      <c r="A28" t="s">
        <v>23</v>
      </c>
      <c r="J28" s="23">
        <f>IF(SUM(B10:D10,E11)&gt;0.1,MROUND(AVERAGE(B10:D10,E11),0.1),0)</f>
        <v>0</v>
      </c>
      <c r="K28" s="1">
        <v>0.1</v>
      </c>
    </row>
    <row r="29" spans="1:11" ht="15" thickBot="1" x14ac:dyDescent="0.4"/>
    <row r="30" spans="1:11" ht="15.5" thickTop="1" thickBot="1" x14ac:dyDescent="0.4">
      <c r="A30" t="s">
        <v>24</v>
      </c>
      <c r="J30" s="25">
        <f>MROUND(J15*0.3+J21*0.3+J23*0.3+J28*0.1,0.1)</f>
        <v>0</v>
      </c>
    </row>
    <row r="31" spans="1:11" ht="15" thickTop="1" x14ac:dyDescent="0.35"/>
    <row r="33" spans="2:10" ht="15" thickBot="1" x14ac:dyDescent="0.4"/>
    <row r="34" spans="2:10" ht="21.5" thickBot="1" x14ac:dyDescent="0.55000000000000004">
      <c r="B34" s="16" t="s">
        <v>25</v>
      </c>
      <c r="C34" s="17"/>
      <c r="D34" s="17"/>
      <c r="E34" s="17"/>
      <c r="F34" s="17"/>
      <c r="G34" s="17"/>
      <c r="H34" s="17"/>
      <c r="I34" s="31" t="str">
        <f>IF(J30=0,"",IF(J30&gt;3.999999,"bestanden","nicht bestanden"))</f>
        <v/>
      </c>
      <c r="J34" s="32"/>
    </row>
  </sheetData>
  <sheetProtection algorithmName="SHA-512" hashValue="Clkhjk8dGdKdJ0tByQqf1fnVYufw9tBbRcwXT6QXvUjrQKbKHxbmYDWaSKtWJ7dyDCc1NyW8WT5azp/f+KrLRw==" saltValue="8GxyGrKxB9fS/bDIAeh6KA==" spinCount="100000" sheet="1" objects="1" scenarios="1"/>
  <mergeCells count="4">
    <mergeCell ref="G4:H4"/>
    <mergeCell ref="J4:K4"/>
    <mergeCell ref="B4:E4"/>
    <mergeCell ref="I34:J34"/>
  </mergeCells>
  <conditionalFormatting sqref="B6:E9 B10:D10 E11 B13:E13 G13 G15 G17 J15 J21 J23 J28 J30">
    <cfRule type="cellIs" dxfId="4" priority="5" operator="between">
      <formula>0.01</formula>
      <formula>3.999999</formula>
    </cfRule>
  </conditionalFormatting>
  <conditionalFormatting sqref="J30">
    <cfRule type="cellIs" dxfId="3" priority="4" operator="greaterThanOrEqual">
      <formula>4</formula>
    </cfRule>
  </conditionalFormatting>
  <conditionalFormatting sqref="I34">
    <cfRule type="beginsWith" dxfId="2" priority="2" operator="beginsWith" text="nicht bestanden">
      <formula>LEFT(I34,LEN("nicht bestanden"))="nicht bestanden"</formula>
    </cfRule>
  </conditionalFormatting>
  <conditionalFormatting sqref="I34:J34">
    <cfRule type="containsText" dxfId="1" priority="3" operator="containsText" text="bestanden">
      <formula>NOT(ISERROR(SEARCH("bestanden",I34)))</formula>
    </cfRule>
  </conditionalFormatting>
  <conditionalFormatting sqref="J25:J27">
    <cfRule type="cellIs" dxfId="0" priority="1" operator="between">
      <formula>0.01</formula>
      <formula>3.999999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553e72-fb07-4964-b898-98b376ee81d5" xsi:nil="true"/>
    <lcf76f155ced4ddcb4097134ff3c332f xmlns="99768b37-e25a-4c96-b1b7-7cf09bd5e34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3DACB7739CEC40AEA4EAB75DECB762" ma:contentTypeVersion="14" ma:contentTypeDescription="Ein neues Dokument erstellen." ma:contentTypeScope="" ma:versionID="cfb3618a6a971aa2d5e047d92dce55b5">
  <xsd:schema xmlns:xsd="http://www.w3.org/2001/XMLSchema" xmlns:xs="http://www.w3.org/2001/XMLSchema" xmlns:p="http://schemas.microsoft.com/office/2006/metadata/properties" xmlns:ns2="99768b37-e25a-4c96-b1b7-7cf09bd5e341" xmlns:ns3="19553e72-fb07-4964-b898-98b376ee81d5" targetNamespace="http://schemas.microsoft.com/office/2006/metadata/properties" ma:root="true" ma:fieldsID="732677f68cdb621b8351ecfbbfd88bc5" ns2:_="" ns3:_="">
    <xsd:import namespace="99768b37-e25a-4c96-b1b7-7cf09bd5e341"/>
    <xsd:import namespace="19553e72-fb07-4964-b898-98b376ee8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8b37-e25a-4c96-b1b7-7cf09bd5e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c68a689c-be00-49db-ae45-be3fd5ff9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53e72-fb07-4964-b898-98b376ee8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d3f04fb-8a50-4bd3-8063-9194c0685f77}" ma:internalName="TaxCatchAll" ma:showField="CatchAllData" ma:web="19553e72-fb07-4964-b898-98b376ee8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0A01CA-D0F9-4F97-85F7-13F1026E52A6}">
  <ds:schemaRefs>
    <ds:schemaRef ds:uri="http://schemas.microsoft.com/office/2006/metadata/properties"/>
    <ds:schemaRef ds:uri="http://schemas.microsoft.com/office/infopath/2007/PartnerControls"/>
    <ds:schemaRef ds:uri="19553e72-fb07-4964-b898-98b376ee81d5"/>
    <ds:schemaRef ds:uri="99768b37-e25a-4c96-b1b7-7cf09bd5e341"/>
  </ds:schemaRefs>
</ds:datastoreItem>
</file>

<file path=customXml/itemProps2.xml><?xml version="1.0" encoding="utf-8"?>
<ds:datastoreItem xmlns:ds="http://schemas.openxmlformats.org/officeDocument/2006/customXml" ds:itemID="{E1411825-CF5F-4F88-A12C-E6F02FE87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8b37-e25a-4c96-b1b7-7cf09bd5e341"/>
    <ds:schemaRef ds:uri="19553e72-fb07-4964-b898-98b376ee8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67B42D-496C-48C4-B9A5-55525DA53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Kantonale Verwaltung Uri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Wyrsch Iwan</dc:creator>
  <cp:keywords/>
  <dc:description/>
  <cp:lastModifiedBy>Wyrsch Iwan</cp:lastModifiedBy>
  <cp:revision/>
  <dcterms:created xsi:type="dcterms:W3CDTF">2022-03-20T07:53:18Z</dcterms:created>
  <dcterms:modified xsi:type="dcterms:W3CDTF">2022-07-27T07:50:07Z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0x010100173DACB7739CEC40AEA4EAB75DECB762</vt:lpwstr>
  </property>
  <property fmtid="{D5CDD505-2E9C-101B-9397-08002B2CF9AE}" pid="3" name="MediaServiceImageTags">
    <vt:lpwstr/>
  </property>
</Properties>
</file>