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Y:\BKD\BWZ\WiVe QV\2022\QV Rechner\3_aktuelle QV-Rechner 2022\"/>
    </mc:Choice>
  </mc:AlternateContent>
  <bookViews>
    <workbookView xWindow="-110" yWindow="-110" windowWidth="41500" windowHeight="16780"/>
  </bookViews>
  <sheets>
    <sheet name="QV Profil B" sheetId="1" r:id="rId1"/>
  </sheets>
  <definedNames>
    <definedName name="_xlnm.Print_Area" localSheetId="0">'QV Profil B'!$B$1:$V$52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12" i="1" l="1"/>
  <c r="O12" i="1"/>
  <c r="P12" i="1"/>
  <c r="Q12" i="1"/>
  <c r="N23" i="1"/>
  <c r="O23" i="1"/>
  <c r="P23" i="1"/>
  <c r="Q23" i="1"/>
  <c r="R23" i="1"/>
  <c r="S23" i="1"/>
  <c r="N29" i="1"/>
  <c r="O29" i="1"/>
  <c r="P29" i="1"/>
  <c r="Q29" i="1"/>
  <c r="R29" i="1"/>
  <c r="S29" i="1"/>
  <c r="N38" i="1"/>
  <c r="O38" i="1"/>
  <c r="P38" i="1"/>
  <c r="Q38" i="1"/>
  <c r="R38" i="1"/>
  <c r="S38" i="1"/>
  <c r="H21" i="1"/>
  <c r="H22" i="1" s="1"/>
  <c r="G21" i="1"/>
  <c r="G22" i="1" s="1"/>
  <c r="D21" i="1"/>
  <c r="D22" i="1" s="1"/>
  <c r="E21" i="1"/>
  <c r="E22" i="1" s="1"/>
  <c r="F21" i="1"/>
  <c r="F22" i="1" s="1"/>
  <c r="C21" i="1"/>
  <c r="U40" i="1"/>
  <c r="O46" i="1"/>
  <c r="P46" i="1"/>
  <c r="Q46" i="1"/>
  <c r="R48" i="1"/>
  <c r="U48" i="1" s="1"/>
  <c r="V17" i="1"/>
  <c r="V6" i="1"/>
  <c r="U31" i="1"/>
  <c r="U38" i="1" l="1"/>
  <c r="V41" i="1" s="1"/>
  <c r="U29" i="1"/>
  <c r="V32" i="1" s="1"/>
  <c r="U46" i="1"/>
  <c r="V49" i="1" s="1"/>
  <c r="V12" i="1"/>
  <c r="V23" i="1"/>
  <c r="H41" i="1" l="1"/>
  <c r="I41" i="1" s="1"/>
  <c r="V52" i="1"/>
  <c r="H39" i="1" s="1"/>
  <c r="I39" i="1" s="1"/>
  <c r="H43" i="1"/>
  <c r="I43" i="1" s="1"/>
  <c r="E45" i="1" l="1"/>
</calcChain>
</file>

<file path=xl/sharedStrings.xml><?xml version="1.0" encoding="utf-8"?>
<sst xmlns="http://schemas.openxmlformats.org/spreadsheetml/2006/main" count="74" uniqueCount="59">
  <si>
    <t>Berechnung des schulischen Qualifikationsverfahrens</t>
  </si>
  <si>
    <t>Semesternoten</t>
  </si>
  <si>
    <t>Ø (1/10)</t>
  </si>
  <si>
    <t>Schriftliche Prüfung (Ende 2. Lehrjahr)</t>
  </si>
  <si>
    <t>Fachnote</t>
  </si>
  <si>
    <t>(1/2)</t>
  </si>
  <si>
    <t>(1/10)</t>
  </si>
  <si>
    <t>Schriftliche Prüfung (Ende 3.Lehrjahr)</t>
  </si>
  <si>
    <t>Deutsch (Standardsprache)</t>
  </si>
  <si>
    <t>Pos 5.2</t>
  </si>
  <si>
    <t>Pos 5.1</t>
  </si>
  <si>
    <t>Rundung</t>
  </si>
  <si>
    <t>Pos 6.1</t>
  </si>
  <si>
    <t>Pos 6.2</t>
  </si>
  <si>
    <t>Gesamtnote schulischer Teil</t>
  </si>
  <si>
    <t>Schriftliche und mündliche Prüfung (Ende 3. Lehrjahr)</t>
  </si>
  <si>
    <t>Information/Kommunikation/Administration 1</t>
  </si>
  <si>
    <t>Information/Kommunikation/Administration 2</t>
  </si>
  <si>
    <t>B</t>
  </si>
  <si>
    <t>IKA</t>
  </si>
  <si>
    <t>W&amp;G</t>
  </si>
  <si>
    <t>Deutsch</t>
  </si>
  <si>
    <t>Englisch</t>
  </si>
  <si>
    <t>VV1</t>
  </si>
  <si>
    <t>VV2</t>
  </si>
  <si>
    <t>VV3</t>
  </si>
  <si>
    <t>SA</t>
  </si>
  <si>
    <r>
      <t xml:space="preserve">Fachnote </t>
    </r>
    <r>
      <rPr>
        <sz val="7"/>
        <rFont val="Calibri"/>
        <family val="2"/>
      </rPr>
      <t>(Durchschnitt von Pos. 5.1 und 5.2)</t>
    </r>
  </si>
  <si>
    <r>
      <t xml:space="preserve">Fachnote </t>
    </r>
    <r>
      <rPr>
        <sz val="7"/>
        <rFont val="Calibri"/>
        <family val="2"/>
      </rPr>
      <t>(Durchschnitt von Pos. 6.1 und 6.2)</t>
    </r>
  </si>
  <si>
    <t>V&amp;V</t>
  </si>
  <si>
    <t>Vertiefen&amp;Vernetzen</t>
  </si>
  <si>
    <t>Selbständige Arbeit</t>
  </si>
  <si>
    <t>• der Durchschnitt aller Fachnoten mind. 4,0 beträgt</t>
  </si>
  <si>
    <t>Das schulische QV gilt als bestanden, wenn</t>
  </si>
  <si>
    <t>• höchstens zwei Fachnoten ungenügend sind</t>
  </si>
  <si>
    <t>und</t>
  </si>
  <si>
    <t>Ø (1/2)</t>
  </si>
  <si>
    <t>Englisch (Fremdsprache)</t>
  </si>
  <si>
    <t>Wirtschaft und Gesellschaft 1</t>
  </si>
  <si>
    <t>Wirtschaft und Gesellschaft 2</t>
  </si>
  <si>
    <t>• die Summe der gewichteten negativen Fachnoten nicht mehr als 2.0 beträgt</t>
  </si>
  <si>
    <t>QV</t>
  </si>
  <si>
    <t>Pos. 7.1</t>
  </si>
  <si>
    <t>Pos. 7.2</t>
  </si>
  <si>
    <r>
      <t xml:space="preserve">Fachnote </t>
    </r>
    <r>
      <rPr>
        <sz val="7"/>
        <rFont val="Calibri"/>
        <family val="2"/>
      </rPr>
      <t>(Durchschnitt von Pos. 7.1 und 7.2)</t>
    </r>
  </si>
  <si>
    <t>Projektarbeiten</t>
  </si>
  <si>
    <t>QV-Rechner für Lernende</t>
  </si>
  <si>
    <t>mit Ausbildungsbeginn Sommer 2012 und später</t>
  </si>
  <si>
    <t>Vorgehen</t>
  </si>
  <si>
    <t>• Für Vertiefen&amp;Vernetzen erfassen Sie in den ersten drei Spalten die erarbeiteten Noten.</t>
  </si>
  <si>
    <t>• Tragen Sie die Erfahrungsnoten pro Semester in die unten stehende Tabelle ein. Diese werden in</t>
  </si>
  <si>
    <t>die rechte Tabelle automatisch übertragen. Eine Neuberechnung wird ausgelöst.</t>
  </si>
  <si>
    <t>• Erfassen Sie in den grün hinterlegten Feldern die QV-Noten.</t>
  </si>
  <si>
    <t>V August 2012</t>
  </si>
  <si>
    <t>Ø</t>
  </si>
  <si>
    <t>Entwicklung</t>
  </si>
  <si>
    <t xml:space="preserve">                                   Berufs- und Weiterbildungszentrum Uri</t>
  </si>
  <si>
    <t>Merkblatt ohne Gewähr – im Zweifelsfall gelten die entsprechenden gesetzlichen Grundlagen (Bildungsverordnung 26. September 2011 (Stand am 1. Mai 2017)). Das Ergebnis dieser Notenberechnung ist rechtlich nicht bindend. Es besteht die Möglichkeit von Fehlern. Im Zweifelsfall gilt der amtlich ausgestellte Notenausweis.</t>
  </si>
  <si>
    <t>Rechtlicher Hinweis: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</si>
</sst>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0.0;;"/>
    <numFmt numFmtId="166" formatCode="&quot;schulisches QV bestanden&quot;;&quot;schulisches QV nicht bestanden&quot;;"/>
    <numFmt numFmtId="167" formatCode="mmmm\ yyyy"/>
    <numFmt numFmtId="168" formatCode=";;"/>
    <numFmt numFmtId="169" formatCode="0;\-0;"/>
  </numFmts>
  <fonts count="19" x14ac:knownFonts="1">
    <font>
      <sz val="10"/>
      <name val="Arial"/>
    </font>
    <font>
      <sz val="8"/>
      <name val="Arial"/>
      <family val="2"/>
    </font>
    <font>
      <sz val="7"/>
      <name val="Calibri"/>
      <family val="2"/>
    </font>
    <font>
      <b/>
      <sz val="14"/>
      <name val="Calibri"/>
      <family val="2"/>
      <scheme val="minor"/>
    </font>
    <font>
      <sz val="10"/>
      <name val="Calibri"/>
      <family val="2"/>
      <scheme val="minor"/>
    </font>
    <font>
      <b/>
      <sz val="10"/>
      <name val="Calibri"/>
      <family val="2"/>
      <scheme val="minor"/>
    </font>
    <font>
      <sz val="7"/>
      <name val="Calibri"/>
      <family val="2"/>
      <scheme val="minor"/>
    </font>
    <font>
      <sz val="10"/>
      <color theme="9" tint="-0.249977111117893"/>
      <name val="Calibri"/>
      <family val="2"/>
      <scheme val="minor"/>
    </font>
    <font>
      <sz val="10"/>
      <color theme="0"/>
      <name val="Calibri"/>
      <family val="2"/>
      <scheme val="minor"/>
    </font>
    <font>
      <sz val="10"/>
      <color theme="4" tint="-0.249977111117893"/>
      <name val="Calibri"/>
      <family val="2"/>
      <scheme val="minor"/>
    </font>
    <font>
      <b/>
      <sz val="28"/>
      <name val="Calibri"/>
      <family val="2"/>
      <scheme val="minor"/>
    </font>
    <font>
      <b/>
      <sz val="16"/>
      <name val="Calibri"/>
      <family val="2"/>
      <scheme val="minor"/>
    </font>
    <font>
      <b/>
      <sz val="7"/>
      <name val="Calibri"/>
      <family val="2"/>
      <scheme val="minor"/>
    </font>
    <font>
      <b/>
      <sz val="10"/>
      <color theme="9" tint="-0.249977111117893"/>
      <name val="Calibri"/>
      <family val="2"/>
      <scheme val="minor"/>
    </font>
    <font>
      <b/>
      <sz val="10"/>
      <color theme="4" tint="-0.249977111117893"/>
      <name val="Calibri"/>
      <family val="2"/>
      <scheme val="minor"/>
    </font>
    <font>
      <b/>
      <sz val="10"/>
      <name val="Calibri"/>
      <family val="2"/>
    </font>
    <font>
      <u/>
      <sz val="10"/>
      <color theme="10"/>
      <name val="Arial"/>
      <family val="2"/>
    </font>
    <font>
      <u/>
      <sz val="10"/>
      <color theme="11"/>
      <name val="Arial"/>
      <family val="2"/>
    </font>
    <font>
      <b/>
      <sz val="12"/>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9" tint="-0.249977111117893"/>
        <bgColor indexed="64"/>
      </patternFill>
    </fill>
    <fill>
      <patternFill patternType="solid">
        <fgColor theme="6" tint="0.59999389629810485"/>
        <bgColor indexed="64"/>
      </patternFill>
    </fill>
    <fill>
      <patternFill patternType="solid">
        <fgColor theme="4" tint="-0.249977111117893"/>
        <bgColor indexed="64"/>
      </patternFill>
    </fill>
    <fill>
      <patternFill patternType="solid">
        <fgColor rgb="FFFFFF00"/>
        <bgColor indexed="64"/>
      </patternFill>
    </fill>
    <fill>
      <patternFill patternType="solid">
        <fgColor theme="4" tint="0.59999389629810485"/>
        <bgColor indexed="64"/>
      </patternFill>
    </fill>
  </fills>
  <borders count="3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medium">
        <color auto="1"/>
      </bottom>
      <diagonal/>
    </border>
    <border>
      <left/>
      <right style="thin">
        <color theme="0"/>
      </right>
      <top/>
      <bottom/>
      <diagonal/>
    </border>
    <border>
      <left style="thin">
        <color theme="0"/>
      </left>
      <right style="thin">
        <color theme="0"/>
      </right>
      <top/>
      <bottom/>
      <diagonal/>
    </border>
    <border>
      <left/>
      <right/>
      <top style="thin">
        <color rgb="FF00B050"/>
      </top>
      <bottom/>
      <diagonal/>
    </border>
    <border>
      <left/>
      <right style="thin">
        <color rgb="FF00B050"/>
      </right>
      <top style="thin">
        <color rgb="FF00B050"/>
      </top>
      <bottom/>
      <diagonal/>
    </border>
    <border>
      <left/>
      <right style="thin">
        <color rgb="FF00B050"/>
      </right>
      <top/>
      <bottom/>
      <diagonal/>
    </border>
    <border>
      <left/>
      <right/>
      <top/>
      <bottom style="thin">
        <color rgb="FF00B050"/>
      </bottom>
      <diagonal/>
    </border>
    <border>
      <left style="thin">
        <color rgb="FF00B050"/>
      </left>
      <right/>
      <top style="thin">
        <color rgb="FF00B050"/>
      </top>
      <bottom/>
      <diagonal/>
    </border>
    <border>
      <left style="thin">
        <color rgb="FF00B050"/>
      </left>
      <right/>
      <top/>
      <bottom/>
      <diagonal/>
    </border>
    <border>
      <left style="thin">
        <color rgb="FF00B050"/>
      </left>
      <right/>
      <top/>
      <bottom style="thin">
        <color rgb="FF00B050"/>
      </bottom>
      <diagonal/>
    </border>
    <border>
      <left/>
      <right style="thin">
        <color rgb="FF00B050"/>
      </right>
      <top/>
      <bottom style="thin">
        <color rgb="FF00B050"/>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s>
  <cellStyleXfs count="3">
    <xf numFmtId="0" fontId="0" fillId="0" borderId="0"/>
    <xf numFmtId="0" fontId="16" fillId="0" borderId="0" applyNumberFormat="0" applyFill="0" applyBorder="0" applyAlignment="0" applyProtection="0"/>
    <xf numFmtId="0" fontId="17" fillId="0" borderId="0" applyNumberFormat="0" applyFill="0" applyBorder="0" applyAlignment="0" applyProtection="0"/>
  </cellStyleXfs>
  <cellXfs count="82">
    <xf numFmtId="0" fontId="0" fillId="0" borderId="0" xfId="0"/>
    <xf numFmtId="0" fontId="3" fillId="0" borderId="0" xfId="0" applyFont="1" applyProtection="1">
      <protection hidden="1"/>
    </xf>
    <xf numFmtId="0" fontId="4" fillId="0" borderId="0" xfId="0" applyFont="1" applyProtection="1">
      <protection hidden="1"/>
    </xf>
    <xf numFmtId="0" fontId="4" fillId="0" borderId="1" xfId="0" applyFont="1" applyBorder="1" applyProtection="1">
      <protection hidden="1"/>
    </xf>
    <xf numFmtId="0" fontId="4" fillId="0" borderId="1" xfId="0" applyFont="1" applyBorder="1" applyAlignment="1" applyProtection="1">
      <alignment horizontal="center"/>
      <protection hidden="1"/>
    </xf>
    <xf numFmtId="0" fontId="5" fillId="0" borderId="0" xfId="0" applyFont="1" applyAlignment="1" applyProtection="1">
      <alignment horizontal="left"/>
      <protection hidden="1"/>
    </xf>
    <xf numFmtId="0" fontId="5" fillId="0" borderId="0" xfId="0" applyFont="1" applyProtection="1">
      <protection hidden="1"/>
    </xf>
    <xf numFmtId="0" fontId="6" fillId="0" borderId="0" xfId="0" applyFont="1" applyProtection="1">
      <protection hidden="1"/>
    </xf>
    <xf numFmtId="0" fontId="4" fillId="0" borderId="0" xfId="0" applyFont="1" applyAlignment="1" applyProtection="1">
      <alignment horizontal="left"/>
      <protection hidden="1"/>
    </xf>
    <xf numFmtId="0" fontId="6" fillId="0" borderId="0" xfId="0" applyFont="1" applyAlignment="1" applyProtection="1">
      <alignment horizontal="center"/>
      <protection hidden="1"/>
    </xf>
    <xf numFmtId="164" fontId="5" fillId="0" borderId="0" xfId="0" applyNumberFormat="1" applyFont="1" applyFill="1" applyProtection="1">
      <protection hidden="1"/>
    </xf>
    <xf numFmtId="0" fontId="4" fillId="0" borderId="0" xfId="0" applyFont="1" applyAlignment="1" applyProtection="1">
      <alignment horizontal="center"/>
      <protection hidden="1"/>
    </xf>
    <xf numFmtId="0" fontId="6" fillId="0" borderId="0" xfId="0" applyFont="1" applyFill="1" applyAlignment="1" applyProtection="1">
      <alignment horizontal="center"/>
      <protection hidden="1"/>
    </xf>
    <xf numFmtId="0" fontId="7" fillId="0" borderId="2" xfId="0" applyFont="1" applyBorder="1" applyProtection="1">
      <protection hidden="1"/>
    </xf>
    <xf numFmtId="164" fontId="4" fillId="0" borderId="2" xfId="0" applyNumberFormat="1" applyFont="1" applyBorder="1" applyAlignment="1" applyProtection="1">
      <alignment horizontal="center"/>
      <protection locked="0" hidden="1"/>
    </xf>
    <xf numFmtId="164" fontId="4" fillId="2" borderId="2" xfId="0" applyNumberFormat="1" applyFont="1" applyFill="1" applyBorder="1" applyAlignment="1" applyProtection="1">
      <alignment horizontal="center"/>
      <protection hidden="1"/>
    </xf>
    <xf numFmtId="165" fontId="8" fillId="3" borderId="4" xfId="0" applyNumberFormat="1" applyFont="1" applyFill="1" applyBorder="1" applyAlignment="1" applyProtection="1">
      <alignment horizontal="center"/>
      <protection hidden="1"/>
    </xf>
    <xf numFmtId="165" fontId="8" fillId="3" borderId="5" xfId="0" applyNumberFormat="1" applyFont="1" applyFill="1" applyBorder="1" applyAlignment="1" applyProtection="1">
      <alignment horizontal="center"/>
      <protection hidden="1"/>
    </xf>
    <xf numFmtId="164" fontId="4" fillId="0" borderId="0" xfId="0" applyNumberFormat="1" applyFont="1" applyFill="1" applyAlignment="1" applyProtection="1">
      <alignment horizontal="center"/>
      <protection hidden="1"/>
    </xf>
    <xf numFmtId="0" fontId="9" fillId="0" borderId="2" xfId="0" applyFont="1" applyBorder="1" applyProtection="1">
      <protection hidden="1"/>
    </xf>
    <xf numFmtId="0" fontId="5" fillId="4" borderId="0" xfId="0" applyFont="1" applyFill="1" applyProtection="1">
      <protection hidden="1"/>
    </xf>
    <xf numFmtId="0" fontId="4" fillId="4" borderId="0" xfId="0" applyFont="1" applyFill="1" applyProtection="1">
      <protection hidden="1"/>
    </xf>
    <xf numFmtId="165" fontId="8" fillId="5" borderId="4" xfId="0" applyNumberFormat="1" applyFont="1" applyFill="1" applyBorder="1" applyAlignment="1" applyProtection="1">
      <alignment horizontal="center"/>
      <protection hidden="1"/>
    </xf>
    <xf numFmtId="165" fontId="8" fillId="5" borderId="5" xfId="0" applyNumberFormat="1" applyFont="1" applyFill="1" applyBorder="1" applyAlignment="1" applyProtection="1">
      <alignment horizontal="center"/>
      <protection hidden="1"/>
    </xf>
    <xf numFmtId="165" fontId="8" fillId="5" borderId="0" xfId="0" applyNumberFormat="1" applyFont="1" applyFill="1" applyAlignment="1" applyProtection="1">
      <alignment horizontal="center"/>
      <protection hidden="1"/>
    </xf>
    <xf numFmtId="0" fontId="5" fillId="0" borderId="3" xfId="0" applyFont="1" applyBorder="1" applyProtection="1">
      <protection hidden="1"/>
    </xf>
    <xf numFmtId="0" fontId="6" fillId="0" borderId="3" xfId="0" applyFont="1" applyBorder="1" applyAlignment="1" applyProtection="1">
      <alignment horizontal="center"/>
      <protection hidden="1"/>
    </xf>
    <xf numFmtId="0" fontId="4" fillId="0" borderId="6" xfId="0" applyFont="1" applyBorder="1" applyProtection="1">
      <protection hidden="1"/>
    </xf>
    <xf numFmtId="0" fontId="4" fillId="0" borderId="7" xfId="0" applyFont="1" applyBorder="1" applyProtection="1">
      <protection hidden="1"/>
    </xf>
    <xf numFmtId="0" fontId="4" fillId="0" borderId="0" xfId="0" applyFont="1" applyBorder="1" applyProtection="1">
      <protection hidden="1"/>
    </xf>
    <xf numFmtId="0" fontId="4" fillId="0" borderId="8" xfId="0" applyFont="1" applyBorder="1" applyProtection="1">
      <protection hidden="1"/>
    </xf>
    <xf numFmtId="0" fontId="4" fillId="0" borderId="9" xfId="0" applyFont="1" applyBorder="1" applyProtection="1">
      <protection hidden="1"/>
    </xf>
    <xf numFmtId="0" fontId="5" fillId="0" borderId="10" xfId="0" applyFont="1" applyBorder="1" applyProtection="1">
      <protection hidden="1"/>
    </xf>
    <xf numFmtId="0" fontId="5" fillId="0" borderId="11" xfId="0" applyFont="1" applyBorder="1" applyProtection="1">
      <protection hidden="1"/>
    </xf>
    <xf numFmtId="167" fontId="6" fillId="0" borderId="0" xfId="0" applyNumberFormat="1" applyFont="1" applyAlignment="1" applyProtection="1">
      <alignment horizontal="right"/>
      <protection hidden="1"/>
    </xf>
    <xf numFmtId="0" fontId="4" fillId="0" borderId="11" xfId="0" applyFont="1" applyBorder="1" applyProtection="1">
      <protection hidden="1"/>
    </xf>
    <xf numFmtId="0" fontId="4" fillId="0" borderId="12" xfId="0" applyFont="1" applyBorder="1" applyProtection="1">
      <protection hidden="1"/>
    </xf>
    <xf numFmtId="164" fontId="4" fillId="4" borderId="2" xfId="0" applyNumberFormat="1" applyFont="1" applyFill="1" applyBorder="1" applyProtection="1">
      <protection locked="0" hidden="1"/>
    </xf>
    <xf numFmtId="0" fontId="3" fillId="0" borderId="1" xfId="0" applyFont="1" applyBorder="1" applyProtection="1">
      <protection hidden="1"/>
    </xf>
    <xf numFmtId="0" fontId="11" fillId="0" borderId="0" xfId="0" applyFont="1" applyAlignment="1" applyProtection="1">
      <alignment vertical="top" wrapText="1"/>
      <protection hidden="1"/>
    </xf>
    <xf numFmtId="0" fontId="12" fillId="0" borderId="0" xfId="0" applyFont="1" applyAlignment="1" applyProtection="1">
      <alignment horizontal="center"/>
      <protection hidden="1"/>
    </xf>
    <xf numFmtId="164" fontId="5" fillId="4" borderId="0" xfId="0" applyNumberFormat="1" applyFont="1" applyFill="1" applyAlignment="1" applyProtection="1">
      <alignment horizontal="center"/>
      <protection hidden="1"/>
    </xf>
    <xf numFmtId="164" fontId="5" fillId="0" borderId="0" xfId="0" applyNumberFormat="1" applyFont="1" applyFill="1" applyAlignment="1" applyProtection="1">
      <alignment horizontal="center"/>
      <protection hidden="1"/>
    </xf>
    <xf numFmtId="0" fontId="5" fillId="0" borderId="0" xfId="0" applyFont="1" applyAlignment="1" applyProtection="1">
      <alignment horizontal="center"/>
      <protection hidden="1"/>
    </xf>
    <xf numFmtId="164" fontId="4" fillId="0" borderId="0" xfId="0" applyNumberFormat="1" applyFont="1" applyAlignment="1" applyProtection="1">
      <alignment horizontal="center"/>
      <protection hidden="1"/>
    </xf>
    <xf numFmtId="164" fontId="5" fillId="0" borderId="0" xfId="0" applyNumberFormat="1" applyFont="1" applyAlignment="1" applyProtection="1">
      <alignment horizontal="center"/>
      <protection hidden="1"/>
    </xf>
    <xf numFmtId="164" fontId="4" fillId="4" borderId="0" xfId="0" applyNumberFormat="1" applyFont="1" applyFill="1" applyAlignment="1" applyProtection="1">
      <alignment horizontal="center"/>
      <protection hidden="1"/>
    </xf>
    <xf numFmtId="0" fontId="5" fillId="0" borderId="3" xfId="0" applyFont="1" applyBorder="1" applyAlignment="1" applyProtection="1">
      <alignment horizontal="center"/>
      <protection hidden="1"/>
    </xf>
    <xf numFmtId="0" fontId="13" fillId="0" borderId="0" xfId="0" applyFont="1" applyFill="1" applyBorder="1" applyProtection="1">
      <protection hidden="1"/>
    </xf>
    <xf numFmtId="0" fontId="14" fillId="0" borderId="0" xfId="0" applyFont="1" applyFill="1" applyProtection="1">
      <protection hidden="1"/>
    </xf>
    <xf numFmtId="0" fontId="15" fillId="0" borderId="22" xfId="0" applyFont="1" applyBorder="1" applyAlignment="1" applyProtection="1">
      <alignment horizontal="right"/>
      <protection hidden="1"/>
    </xf>
    <xf numFmtId="165" fontId="5" fillId="0" borderId="23" xfId="0" applyNumberFormat="1" applyFont="1" applyBorder="1" applyAlignment="1" applyProtection="1">
      <alignment horizontal="center"/>
      <protection hidden="1"/>
    </xf>
    <xf numFmtId="0" fontId="5" fillId="0" borderId="24" xfId="0" applyFont="1" applyBorder="1" applyProtection="1">
      <protection hidden="1"/>
    </xf>
    <xf numFmtId="0" fontId="5" fillId="0" borderId="0" xfId="0" applyNumberFormat="1" applyFont="1" applyBorder="1" applyAlignment="1" applyProtection="1">
      <alignment horizontal="center"/>
      <protection hidden="1"/>
    </xf>
    <xf numFmtId="0" fontId="5" fillId="0" borderId="26" xfId="0" applyFont="1" applyBorder="1" applyAlignment="1" applyProtection="1">
      <alignment horizontal="center"/>
      <protection hidden="1"/>
    </xf>
    <xf numFmtId="0" fontId="4" fillId="0" borderId="27" xfId="0" applyFont="1" applyBorder="1" applyProtection="1">
      <protection hidden="1"/>
    </xf>
    <xf numFmtId="0" fontId="4" fillId="0" borderId="28" xfId="0" applyFont="1" applyBorder="1" applyProtection="1">
      <protection hidden="1"/>
    </xf>
    <xf numFmtId="169" fontId="4" fillId="0" borderId="0" xfId="0" applyNumberFormat="1" applyFont="1" applyBorder="1" applyAlignment="1" applyProtection="1">
      <alignment horizontal="right"/>
      <protection hidden="1"/>
    </xf>
    <xf numFmtId="168" fontId="4" fillId="0" borderId="8" xfId="0" applyNumberFormat="1" applyFont="1" applyBorder="1" applyAlignment="1" applyProtection="1">
      <alignment horizontal="center"/>
      <protection hidden="1"/>
    </xf>
    <xf numFmtId="165" fontId="4" fillId="0" borderId="0" xfId="0" applyNumberFormat="1" applyFont="1" applyBorder="1" applyAlignment="1" applyProtection="1">
      <alignment horizontal="right"/>
      <protection hidden="1"/>
    </xf>
    <xf numFmtId="166" fontId="5" fillId="0" borderId="9" xfId="0" applyNumberFormat="1" applyFont="1" applyBorder="1" applyAlignment="1" applyProtection="1">
      <alignment horizontal="center"/>
      <protection hidden="1"/>
    </xf>
    <xf numFmtId="166" fontId="5" fillId="0" borderId="13" xfId="0" applyNumberFormat="1" applyFont="1" applyBorder="1" applyAlignment="1" applyProtection="1">
      <alignment horizontal="center"/>
      <protection hidden="1"/>
    </xf>
    <xf numFmtId="0" fontId="10" fillId="0" borderId="0" xfId="0" applyFont="1" applyAlignment="1" applyProtection="1">
      <alignment horizontal="right" vertical="center"/>
      <protection hidden="1"/>
    </xf>
    <xf numFmtId="0" fontId="10" fillId="0" borderId="1" xfId="0" applyFont="1" applyBorder="1" applyAlignment="1" applyProtection="1">
      <alignment horizontal="right" vertical="center"/>
      <protection hidden="1"/>
    </xf>
    <xf numFmtId="0" fontId="18" fillId="6" borderId="14" xfId="0" applyFont="1" applyFill="1" applyBorder="1" applyAlignment="1" applyProtection="1">
      <alignment horizontal="left"/>
      <protection hidden="1"/>
    </xf>
    <xf numFmtId="0" fontId="18" fillId="6" borderId="15" xfId="0" applyFont="1" applyFill="1" applyBorder="1" applyAlignment="1" applyProtection="1">
      <alignment horizontal="left"/>
      <protection hidden="1"/>
    </xf>
    <xf numFmtId="0" fontId="18" fillId="6" borderId="16" xfId="0" applyFont="1" applyFill="1" applyBorder="1" applyAlignment="1" applyProtection="1">
      <alignment horizontal="left"/>
      <protection hidden="1"/>
    </xf>
    <xf numFmtId="0" fontId="5" fillId="6" borderId="17" xfId="0" applyFont="1" applyFill="1" applyBorder="1" applyAlignment="1" applyProtection="1">
      <alignment horizontal="left" vertical="top" wrapText="1"/>
      <protection hidden="1"/>
    </xf>
    <xf numFmtId="0" fontId="5" fillId="6" borderId="0" xfId="0" applyFont="1" applyFill="1" applyBorder="1" applyAlignment="1" applyProtection="1">
      <alignment horizontal="left" vertical="top" wrapText="1"/>
      <protection hidden="1"/>
    </xf>
    <xf numFmtId="0" fontId="5" fillId="6" borderId="18" xfId="0" applyFont="1" applyFill="1" applyBorder="1" applyAlignment="1" applyProtection="1">
      <alignment horizontal="left" vertical="top" wrapText="1"/>
      <protection hidden="1"/>
    </xf>
    <xf numFmtId="0" fontId="5" fillId="6" borderId="19" xfId="0" applyFont="1" applyFill="1" applyBorder="1" applyAlignment="1" applyProtection="1">
      <alignment horizontal="left" vertical="top" wrapText="1"/>
      <protection hidden="1"/>
    </xf>
    <xf numFmtId="0" fontId="5" fillId="6" borderId="20" xfId="0" applyFont="1" applyFill="1" applyBorder="1" applyAlignment="1" applyProtection="1">
      <alignment horizontal="left" vertical="top" wrapText="1"/>
      <protection hidden="1"/>
    </xf>
    <xf numFmtId="0" fontId="5" fillId="6" borderId="21" xfId="0" applyFont="1" applyFill="1" applyBorder="1" applyAlignment="1" applyProtection="1">
      <alignment horizontal="left" vertical="top" wrapText="1"/>
      <protection hidden="1"/>
    </xf>
    <xf numFmtId="0" fontId="5" fillId="0" borderId="25" xfId="0" applyFont="1" applyBorder="1" applyAlignment="1" applyProtection="1">
      <alignment horizontal="right" vertical="center"/>
      <protection hidden="1"/>
    </xf>
    <xf numFmtId="0" fontId="5" fillId="0" borderId="29" xfId="0" applyFont="1" applyBorder="1" applyAlignment="1" applyProtection="1">
      <alignment horizontal="right" vertical="center"/>
      <protection hidden="1"/>
    </xf>
    <xf numFmtId="0" fontId="11" fillId="0" borderId="0" xfId="0" applyNumberFormat="1" applyFont="1" applyBorder="1" applyAlignment="1" applyProtection="1">
      <alignment horizontal="center" vertical="center"/>
      <protection hidden="1"/>
    </xf>
    <xf numFmtId="0" fontId="11" fillId="0" borderId="27" xfId="0" applyNumberFormat="1" applyFont="1" applyBorder="1" applyAlignment="1" applyProtection="1">
      <alignment horizontal="center" vertical="center"/>
      <protection hidden="1"/>
    </xf>
    <xf numFmtId="164" fontId="5" fillId="3" borderId="0" xfId="0" applyNumberFormat="1" applyFont="1" applyFill="1" applyAlignment="1" applyProtection="1">
      <alignment horizontal="center"/>
      <protection hidden="1"/>
    </xf>
    <xf numFmtId="164" fontId="4" fillId="3" borderId="0" xfId="0" applyNumberFormat="1" applyFont="1" applyFill="1" applyAlignment="1" applyProtection="1">
      <alignment horizontal="center"/>
      <protection hidden="1"/>
    </xf>
    <xf numFmtId="164" fontId="5" fillId="7" borderId="0" xfId="0" applyNumberFormat="1" applyFont="1" applyFill="1" applyAlignment="1" applyProtection="1">
      <alignment horizontal="center"/>
      <protection hidden="1"/>
    </xf>
    <xf numFmtId="164" fontId="8" fillId="5" borderId="0" xfId="0" applyNumberFormat="1" applyFont="1" applyFill="1" applyAlignment="1" applyProtection="1">
      <alignment horizontal="center"/>
      <protection hidden="1"/>
    </xf>
    <xf numFmtId="164" fontId="5" fillId="7" borderId="3" xfId="0" applyNumberFormat="1" applyFont="1" applyFill="1" applyBorder="1" applyAlignment="1" applyProtection="1">
      <alignment horizontal="center"/>
      <protection hidden="1"/>
    </xf>
  </cellXfs>
  <cellStyles count="3">
    <cellStyle name="Besuchter Hyperlink" xfId="2" builtinId="9" hidden="1"/>
    <cellStyle name="Link" xfId="1" builtinId="8" hidden="1"/>
    <cellStyle name="Standard" xfId="0" builtinId="0"/>
  </cellStyles>
  <dxfs count="10">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theme="0"/>
      </font>
      <fill>
        <patternFill>
          <bgColor rgb="FFFF0000"/>
        </patternFill>
      </fill>
    </dxf>
    <dxf>
      <fill>
        <patternFill patternType="none">
          <bgColor indexed="65"/>
        </patternFill>
      </fill>
    </dxf>
    <dxf>
      <font>
        <b/>
        <i val="0"/>
      </font>
      <fill>
        <patternFill>
          <bgColor rgb="FF92D05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theme="0"/>
      </font>
      <fill>
        <patternFill patternType="solid">
          <fgColor indexed="64"/>
          <bgColor theme="9" tint="-0.24997711111789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1354827</xdr:colOff>
      <xdr:row>0</xdr:row>
      <xdr:rowOff>444500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4000" y="0"/>
          <a:ext cx="1354827" cy="444500"/>
        </a:xfrm>
        <a:prstGeom prst="rect">
          <a:avLst/>
        </a:prstGeom>
      </xdr:spPr>
    </xdr:pic>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53"/>
  <sheetViews>
    <sheetView showGridLines="0" tabSelected="1" topLeftCell="A29" zoomScale="130" zoomScaleNormal="130" zoomScalePageLayoutView="130" workbookViewId="0">
      <selection activeCell="I52" sqref="I52"/>
    </sheetView>
  </sheetViews>
  <sheetFormatPr baseColWidth="10" defaultColWidth="10.90625" defaultRowHeight="13" x14ac:dyDescent="0.3"/>
  <cols>
    <col min="1" max="1" width="3.6328125" style="2" customWidth="1"/>
    <col min="2" max="2" width="30.90625" style="2" customWidth="1"/>
    <col min="3" max="9" width="6.6328125" style="2" customWidth="1"/>
    <col min="10" max="10" width="22" style="2" customWidth="1"/>
    <col min="11" max="11" width="3.08984375" style="2" customWidth="1"/>
    <col min="12" max="12" width="5.453125" style="2" customWidth="1"/>
    <col min="13" max="13" width="10.08984375" style="2" customWidth="1"/>
    <col min="14" max="19" width="5.6328125" style="2" customWidth="1"/>
    <col min="20" max="20" width="6.36328125" style="2" bestFit="1" customWidth="1"/>
    <col min="21" max="21" width="9" style="2" customWidth="1"/>
    <col min="22" max="22" width="11.36328125" style="2" customWidth="1"/>
    <col min="23" max="23" width="18.36328125" style="2" customWidth="1"/>
    <col min="24" max="16384" width="10.90625" style="2"/>
  </cols>
  <sheetData>
    <row r="1" spans="2:22" ht="36.75" customHeight="1" x14ac:dyDescent="0.45">
      <c r="B1" s="1" t="s">
        <v>56</v>
      </c>
      <c r="K1" s="1" t="s">
        <v>46</v>
      </c>
      <c r="V1" s="62" t="s">
        <v>18</v>
      </c>
    </row>
    <row r="2" spans="2:22" ht="18.5" x14ac:dyDescent="0.45">
      <c r="B2" s="38" t="s">
        <v>0</v>
      </c>
      <c r="C2" s="4"/>
      <c r="D2" s="4"/>
      <c r="E2" s="4"/>
      <c r="F2" s="4"/>
      <c r="G2" s="4"/>
      <c r="H2" s="4"/>
      <c r="I2" s="4"/>
      <c r="K2" s="38" t="s">
        <v>47</v>
      </c>
      <c r="L2" s="3"/>
      <c r="M2" s="3"/>
      <c r="N2" s="3"/>
      <c r="O2" s="3"/>
      <c r="P2" s="3"/>
      <c r="Q2" s="3"/>
      <c r="R2" s="3"/>
      <c r="S2" s="3"/>
      <c r="T2" s="3"/>
      <c r="U2" s="3"/>
      <c r="V2" s="63"/>
    </row>
    <row r="4" spans="2:22" ht="12.75" customHeight="1" x14ac:dyDescent="0.3">
      <c r="B4" s="39"/>
      <c r="C4" s="39"/>
      <c r="D4" s="39"/>
      <c r="E4" s="39"/>
      <c r="F4" s="39"/>
      <c r="G4" s="39"/>
      <c r="H4" s="39"/>
      <c r="I4" s="39"/>
      <c r="K4" s="5">
        <v>1</v>
      </c>
      <c r="L4" s="6" t="s">
        <v>16</v>
      </c>
      <c r="T4" s="7" t="s">
        <v>11</v>
      </c>
      <c r="U4" s="9"/>
      <c r="V4" s="40" t="s">
        <v>4</v>
      </c>
    </row>
    <row r="5" spans="2:22" ht="12.75" customHeight="1" x14ac:dyDescent="0.3">
      <c r="B5" s="39"/>
      <c r="C5" s="39"/>
      <c r="D5" s="39"/>
      <c r="E5" s="39"/>
      <c r="F5" s="39"/>
      <c r="G5" s="39"/>
      <c r="H5" s="39"/>
      <c r="I5" s="39"/>
      <c r="K5" s="8"/>
      <c r="U5" s="11"/>
      <c r="V5" s="11"/>
    </row>
    <row r="6" spans="2:22" ht="12.75" customHeight="1" x14ac:dyDescent="0.3">
      <c r="B6" s="39"/>
      <c r="C6" s="39"/>
      <c r="D6" s="39"/>
      <c r="E6" s="39"/>
      <c r="F6" s="39"/>
      <c r="G6" s="39"/>
      <c r="H6" s="39"/>
      <c r="I6" s="39"/>
      <c r="K6" s="8"/>
      <c r="M6" s="2" t="s">
        <v>3</v>
      </c>
      <c r="T6" s="9" t="s">
        <v>5</v>
      </c>
      <c r="U6" s="11"/>
      <c r="V6" s="41" t="str">
        <f>IF(I15&lt;&gt;0, I15,"")</f>
        <v/>
      </c>
    </row>
    <row r="7" spans="2:22" ht="14.15" customHeight="1" x14ac:dyDescent="0.3">
      <c r="B7" s="6" t="s">
        <v>48</v>
      </c>
      <c r="C7" s="39"/>
      <c r="D7" s="39"/>
      <c r="E7" s="39"/>
      <c r="F7" s="39"/>
      <c r="G7" s="39"/>
      <c r="H7" s="39"/>
      <c r="I7" s="39"/>
      <c r="K7" s="8"/>
      <c r="T7" s="9"/>
      <c r="U7" s="11"/>
      <c r="V7" s="42"/>
    </row>
    <row r="8" spans="2:22" x14ac:dyDescent="0.3">
      <c r="K8" s="8"/>
      <c r="U8" s="11"/>
      <c r="V8" s="43"/>
    </row>
    <row r="9" spans="2:22" x14ac:dyDescent="0.3">
      <c r="B9" s="48" t="s">
        <v>50</v>
      </c>
      <c r="K9" s="5">
        <v>2</v>
      </c>
      <c r="L9" s="6" t="s">
        <v>17</v>
      </c>
      <c r="U9" s="11"/>
      <c r="V9" s="43"/>
    </row>
    <row r="10" spans="2:22" x14ac:dyDescent="0.3">
      <c r="B10" s="48" t="s">
        <v>51</v>
      </c>
      <c r="K10" s="5"/>
      <c r="L10" s="6"/>
      <c r="U10" s="11"/>
      <c r="V10" s="43"/>
    </row>
    <row r="11" spans="2:22" x14ac:dyDescent="0.3">
      <c r="B11" s="49" t="s">
        <v>49</v>
      </c>
      <c r="K11" s="8"/>
      <c r="L11" s="7"/>
      <c r="M11" s="7" t="s">
        <v>1</v>
      </c>
      <c r="N11" s="9">
        <v>1</v>
      </c>
      <c r="O11" s="9">
        <v>2</v>
      </c>
      <c r="P11" s="9">
        <v>3</v>
      </c>
      <c r="Q11" s="9">
        <v>4</v>
      </c>
      <c r="R11" s="12"/>
      <c r="S11" s="12"/>
      <c r="U11" s="11"/>
      <c r="V11" s="43"/>
    </row>
    <row r="12" spans="2:22" x14ac:dyDescent="0.3">
      <c r="B12" s="20" t="s">
        <v>52</v>
      </c>
      <c r="C12" s="21"/>
      <c r="D12" s="21"/>
      <c r="E12" s="21"/>
      <c r="F12" s="21"/>
      <c r="G12" s="21"/>
      <c r="H12" s="21"/>
      <c r="I12" s="21"/>
      <c r="K12" s="8"/>
      <c r="N12" s="16" t="str">
        <f>IF(C15&gt;0,C15,"")</f>
        <v/>
      </c>
      <c r="O12" s="17" t="str">
        <f>IF(D15&gt;0,D15,"")</f>
        <v/>
      </c>
      <c r="P12" s="17" t="str">
        <f>IF(E15&gt;0,E15,"")</f>
        <v/>
      </c>
      <c r="Q12" s="17" t="str">
        <f>IF(F15&gt;0,F15,"")</f>
        <v/>
      </c>
      <c r="R12" s="18"/>
      <c r="S12" s="18"/>
      <c r="T12" s="9" t="s">
        <v>36</v>
      </c>
      <c r="U12" s="11"/>
      <c r="V12" s="77" t="str">
        <f>IF(COUNT(N12:Q12)&gt;0,ROUND(AVERAGE(N12:Q12)*2,0)/2,"")</f>
        <v/>
      </c>
    </row>
    <row r="13" spans="2:22" x14ac:dyDescent="0.3">
      <c r="K13" s="8"/>
      <c r="N13" s="10"/>
      <c r="O13" s="10"/>
      <c r="P13" s="10"/>
      <c r="Q13" s="10"/>
      <c r="R13" s="18"/>
      <c r="S13" s="18"/>
      <c r="T13" s="9"/>
      <c r="U13" s="11"/>
      <c r="V13" s="42"/>
    </row>
    <row r="14" spans="2:22" x14ac:dyDescent="0.3">
      <c r="C14" s="11">
        <v>1</v>
      </c>
      <c r="D14" s="11">
        <v>2</v>
      </c>
      <c r="E14" s="11">
        <v>3</v>
      </c>
      <c r="F14" s="11">
        <v>4</v>
      </c>
      <c r="G14" s="11">
        <v>5</v>
      </c>
      <c r="H14" s="11">
        <v>6</v>
      </c>
      <c r="I14" s="11" t="s">
        <v>41</v>
      </c>
      <c r="K14" s="8"/>
      <c r="T14" s="9"/>
      <c r="U14" s="11"/>
      <c r="V14" s="43"/>
    </row>
    <row r="15" spans="2:22" x14ac:dyDescent="0.3">
      <c r="B15" s="13" t="s">
        <v>19</v>
      </c>
      <c r="C15" s="14"/>
      <c r="D15" s="14"/>
      <c r="E15" s="14"/>
      <c r="F15" s="14"/>
      <c r="G15" s="15"/>
      <c r="H15" s="15"/>
      <c r="I15" s="37"/>
      <c r="K15" s="5">
        <v>3</v>
      </c>
      <c r="L15" s="6" t="s">
        <v>38</v>
      </c>
      <c r="T15" s="9"/>
      <c r="U15" s="11"/>
      <c r="V15" s="43"/>
    </row>
    <row r="16" spans="2:22" x14ac:dyDescent="0.3">
      <c r="B16" s="13" t="s">
        <v>20</v>
      </c>
      <c r="C16" s="14"/>
      <c r="D16" s="14"/>
      <c r="E16" s="14"/>
      <c r="F16" s="14"/>
      <c r="G16" s="14"/>
      <c r="H16" s="14"/>
      <c r="I16" s="37"/>
      <c r="K16" s="8"/>
      <c r="T16" s="9"/>
      <c r="U16" s="11"/>
      <c r="V16" s="43"/>
    </row>
    <row r="17" spans="2:22" x14ac:dyDescent="0.3">
      <c r="B17" s="13" t="s">
        <v>21</v>
      </c>
      <c r="C17" s="14"/>
      <c r="D17" s="14"/>
      <c r="E17" s="14"/>
      <c r="F17" s="14"/>
      <c r="G17" s="14"/>
      <c r="H17" s="14"/>
      <c r="I17" s="37"/>
      <c r="K17" s="8"/>
      <c r="M17" s="2" t="s">
        <v>7</v>
      </c>
      <c r="T17" s="9" t="s">
        <v>5</v>
      </c>
      <c r="U17" s="11"/>
      <c r="V17" s="41" t="str">
        <f>IF(I16&lt;&gt;0,I16,"")</f>
        <v/>
      </c>
    </row>
    <row r="18" spans="2:22" x14ac:dyDescent="0.3">
      <c r="B18" s="13" t="s">
        <v>22</v>
      </c>
      <c r="C18" s="14"/>
      <c r="D18" s="14"/>
      <c r="E18" s="14"/>
      <c r="F18" s="14"/>
      <c r="G18" s="14"/>
      <c r="H18" s="14"/>
      <c r="I18" s="37"/>
      <c r="K18" s="8"/>
      <c r="T18" s="9"/>
      <c r="U18" s="11"/>
      <c r="V18" s="42"/>
    </row>
    <row r="19" spans="2:22" x14ac:dyDescent="0.3">
      <c r="B19" s="19" t="s">
        <v>30</v>
      </c>
      <c r="C19" s="14"/>
      <c r="D19" s="14"/>
      <c r="E19" s="14"/>
      <c r="F19" s="15"/>
      <c r="G19" s="15"/>
      <c r="H19" s="15"/>
      <c r="I19" s="15"/>
      <c r="K19" s="8"/>
      <c r="T19" s="9"/>
      <c r="U19" s="11"/>
      <c r="V19" s="43"/>
    </row>
    <row r="20" spans="2:22" ht="13.5" thickBot="1" x14ac:dyDescent="0.35">
      <c r="B20" s="19" t="s">
        <v>31</v>
      </c>
      <c r="C20" s="15"/>
      <c r="D20" s="15"/>
      <c r="E20" s="15"/>
      <c r="F20" s="15"/>
      <c r="G20" s="14"/>
      <c r="H20" s="15"/>
      <c r="I20" s="15"/>
      <c r="K20" s="5">
        <v>4</v>
      </c>
      <c r="L20" s="6" t="s">
        <v>39</v>
      </c>
      <c r="T20" s="9"/>
      <c r="U20" s="11"/>
      <c r="V20" s="43"/>
    </row>
    <row r="21" spans="2:22" x14ac:dyDescent="0.3">
      <c r="B21" s="50" t="s">
        <v>54</v>
      </c>
      <c r="C21" s="51">
        <f>IF(COUNT(C15:C19)&gt;0,AVERAGE(C15,C16,C17,C18),0)</f>
        <v>0</v>
      </c>
      <c r="D21" s="51">
        <f t="shared" ref="D21:F21" si="0">IF(COUNT(D15:D19)&gt;0,AVERAGE(D15,D16,D17,D18),0)</f>
        <v>0</v>
      </c>
      <c r="E21" s="51">
        <f t="shared" si="0"/>
        <v>0</v>
      </c>
      <c r="F21" s="51">
        <f t="shared" si="0"/>
        <v>0</v>
      </c>
      <c r="G21" s="51">
        <f>IF(COUNT(G15:G18)&gt;0,AVERAGE(G16,G17,G18),0)</f>
        <v>0</v>
      </c>
      <c r="H21" s="51">
        <f>IF(COUNT(H15:H18)&gt;0,AVERAGE(H16,H17,H18),0)</f>
        <v>0</v>
      </c>
      <c r="I21" s="52"/>
      <c r="K21" s="8"/>
      <c r="T21" s="9"/>
      <c r="U21" s="11"/>
      <c r="V21" s="43"/>
    </row>
    <row r="22" spans="2:22" ht="14.15" customHeight="1" x14ac:dyDescent="0.3">
      <c r="B22" s="73" t="s">
        <v>55</v>
      </c>
      <c r="C22" s="53"/>
      <c r="D22" s="75">
        <f>IF(D21&gt;0,IF(D21&gt;C21,1,IF(D21=C21,2,3)),-1)</f>
        <v>-1</v>
      </c>
      <c r="E22" s="75">
        <f>IF(E21&gt;0,IF(E21&gt;D21,1,IF(E21=D21,2,3)),-1)</f>
        <v>-1</v>
      </c>
      <c r="F22" s="75">
        <f>IF(F21&gt;0,IF(F21&gt;E21,1,IF(F21=E21,2,3)),-1)</f>
        <v>-1</v>
      </c>
      <c r="G22" s="75">
        <f>IF(G21&gt;0,IF(G21&gt;F21,1,IF(G21=F21,2,3)),-1)</f>
        <v>-1</v>
      </c>
      <c r="H22" s="75">
        <f>IF(H21&gt;0,IF(H21&gt;G21,1,IF(H21=G21,2,3)),-1)</f>
        <v>-1</v>
      </c>
      <c r="I22" s="54"/>
      <c r="K22" s="8"/>
      <c r="M22" s="7" t="s">
        <v>1</v>
      </c>
      <c r="N22" s="9">
        <v>1</v>
      </c>
      <c r="O22" s="9">
        <v>2</v>
      </c>
      <c r="P22" s="9">
        <v>3</v>
      </c>
      <c r="Q22" s="9">
        <v>4</v>
      </c>
      <c r="R22" s="9">
        <v>5</v>
      </c>
      <c r="S22" s="9">
        <v>6</v>
      </c>
      <c r="T22" s="9"/>
      <c r="U22" s="11"/>
      <c r="V22" s="43"/>
    </row>
    <row r="23" spans="2:22" ht="15" customHeight="1" thickBot="1" x14ac:dyDescent="0.35">
      <c r="B23" s="74"/>
      <c r="C23" s="55"/>
      <c r="D23" s="76"/>
      <c r="E23" s="76"/>
      <c r="F23" s="76"/>
      <c r="G23" s="76"/>
      <c r="H23" s="76"/>
      <c r="I23" s="56"/>
      <c r="K23" s="8"/>
      <c r="N23" s="16" t="str">
        <f t="shared" ref="N23:S23" si="1">IF(C16&gt;0,C16,"")</f>
        <v/>
      </c>
      <c r="O23" s="17" t="str">
        <f t="shared" si="1"/>
        <v/>
      </c>
      <c r="P23" s="17" t="str">
        <f t="shared" si="1"/>
        <v/>
      </c>
      <c r="Q23" s="17" t="str">
        <f t="shared" si="1"/>
        <v/>
      </c>
      <c r="R23" s="17" t="str">
        <f t="shared" si="1"/>
        <v/>
      </c>
      <c r="S23" s="17" t="str">
        <f t="shared" si="1"/>
        <v/>
      </c>
      <c r="T23" s="9" t="s">
        <v>36</v>
      </c>
      <c r="U23" s="44"/>
      <c r="V23" s="77" t="str">
        <f>IF(COUNT(N23:S23)&gt;0,ROUND(AVERAGE(N23:S23)*2,0)/2,"")</f>
        <v/>
      </c>
    </row>
    <row r="24" spans="2:22" ht="12.75" customHeight="1" x14ac:dyDescent="0.3">
      <c r="K24" s="8"/>
      <c r="T24" s="9"/>
      <c r="U24" s="44"/>
      <c r="V24" s="45"/>
    </row>
    <row r="25" spans="2:22" x14ac:dyDescent="0.3">
      <c r="K25" s="8"/>
      <c r="T25" s="9"/>
      <c r="U25" s="11"/>
      <c r="V25" s="43"/>
    </row>
    <row r="26" spans="2:22" x14ac:dyDescent="0.3">
      <c r="K26" s="5">
        <v>5</v>
      </c>
      <c r="L26" s="6" t="s">
        <v>8</v>
      </c>
      <c r="T26" s="9"/>
      <c r="U26" s="11"/>
      <c r="V26" s="43"/>
    </row>
    <row r="27" spans="2:22" x14ac:dyDescent="0.3">
      <c r="K27" s="8"/>
      <c r="T27" s="9"/>
      <c r="U27" s="11"/>
      <c r="V27" s="43"/>
    </row>
    <row r="28" spans="2:22" x14ac:dyDescent="0.3">
      <c r="K28" s="8"/>
      <c r="L28" s="7" t="s">
        <v>10</v>
      </c>
      <c r="M28" s="7" t="s">
        <v>1</v>
      </c>
      <c r="N28" s="9">
        <v>1</v>
      </c>
      <c r="O28" s="9">
        <v>2</v>
      </c>
      <c r="P28" s="9">
        <v>3</v>
      </c>
      <c r="Q28" s="9">
        <v>4</v>
      </c>
      <c r="R28" s="9">
        <v>5</v>
      </c>
      <c r="S28" s="9">
        <v>6</v>
      </c>
      <c r="T28" s="9"/>
      <c r="U28" s="11"/>
      <c r="V28" s="43"/>
    </row>
    <row r="29" spans="2:22" ht="15.5" x14ac:dyDescent="0.35">
      <c r="B29" s="64" t="s">
        <v>58</v>
      </c>
      <c r="C29" s="65"/>
      <c r="D29" s="65"/>
      <c r="E29" s="65"/>
      <c r="F29" s="65"/>
      <c r="G29" s="65"/>
      <c r="H29" s="65"/>
      <c r="I29" s="66"/>
      <c r="N29" s="16" t="str">
        <f t="shared" ref="N29:S29" si="2">IF(C17&gt;0,C17,"")</f>
        <v/>
      </c>
      <c r="O29" s="17" t="str">
        <f t="shared" si="2"/>
        <v/>
      </c>
      <c r="P29" s="17" t="str">
        <f t="shared" si="2"/>
        <v/>
      </c>
      <c r="Q29" s="17" t="str">
        <f t="shared" si="2"/>
        <v/>
      </c>
      <c r="R29" s="17" t="str">
        <f t="shared" si="2"/>
        <v/>
      </c>
      <c r="S29" s="17" t="str">
        <f t="shared" si="2"/>
        <v/>
      </c>
      <c r="T29" s="9" t="s">
        <v>36</v>
      </c>
      <c r="U29" s="78" t="str">
        <f>IF(COUNT(N29:S29)&gt;0,ROUND(AVERAGE(N29:S29)*2,0)/2,"")</f>
        <v/>
      </c>
      <c r="V29" s="45"/>
    </row>
    <row r="30" spans="2:22" ht="12.75" customHeight="1" x14ac:dyDescent="0.3">
      <c r="B30" s="67" t="s">
        <v>57</v>
      </c>
      <c r="C30" s="68"/>
      <c r="D30" s="68"/>
      <c r="E30" s="68"/>
      <c r="F30" s="68"/>
      <c r="G30" s="68"/>
      <c r="H30" s="68"/>
      <c r="I30" s="69"/>
      <c r="K30" s="8"/>
      <c r="T30" s="9"/>
      <c r="U30" s="11"/>
      <c r="V30" s="43"/>
    </row>
    <row r="31" spans="2:22" x14ac:dyDescent="0.3">
      <c r="B31" s="67"/>
      <c r="C31" s="68"/>
      <c r="D31" s="68"/>
      <c r="E31" s="68"/>
      <c r="F31" s="68"/>
      <c r="G31" s="68"/>
      <c r="H31" s="68"/>
      <c r="I31" s="69"/>
      <c r="K31" s="8"/>
      <c r="L31" s="7" t="s">
        <v>9</v>
      </c>
      <c r="M31" s="2" t="s">
        <v>15</v>
      </c>
      <c r="T31" s="9" t="s">
        <v>5</v>
      </c>
      <c r="U31" s="46" t="str">
        <f>IF(I17&lt;&gt;"",I17,"")</f>
        <v/>
      </c>
      <c r="V31" s="43"/>
    </row>
    <row r="32" spans="2:22" x14ac:dyDescent="0.3">
      <c r="B32" s="67"/>
      <c r="C32" s="68"/>
      <c r="D32" s="68"/>
      <c r="E32" s="68"/>
      <c r="F32" s="68"/>
      <c r="G32" s="68"/>
      <c r="H32" s="68"/>
      <c r="I32" s="69"/>
      <c r="K32" s="8"/>
      <c r="M32" s="2" t="s">
        <v>27</v>
      </c>
      <c r="T32" s="9" t="s">
        <v>2</v>
      </c>
      <c r="U32" s="44"/>
      <c r="V32" s="79" t="str">
        <f>IF(COUNT(U29:U31)&gt;0,ROUND(AVERAGE(U29,U31),1),"")</f>
        <v/>
      </c>
    </row>
    <row r="33" spans="2:22" x14ac:dyDescent="0.3">
      <c r="B33" s="67"/>
      <c r="C33" s="68"/>
      <c r="D33" s="68"/>
      <c r="E33" s="68"/>
      <c r="F33" s="68"/>
      <c r="G33" s="68"/>
      <c r="H33" s="68"/>
      <c r="I33" s="69"/>
      <c r="K33" s="8"/>
      <c r="T33" s="9"/>
      <c r="U33" s="11"/>
      <c r="V33" s="43"/>
    </row>
    <row r="34" spans="2:22" x14ac:dyDescent="0.3">
      <c r="B34" s="70"/>
      <c r="C34" s="71"/>
      <c r="D34" s="71"/>
      <c r="E34" s="71"/>
      <c r="F34" s="71"/>
      <c r="G34" s="71"/>
      <c r="H34" s="71"/>
      <c r="I34" s="72"/>
      <c r="K34" s="8"/>
      <c r="T34" s="9"/>
      <c r="U34" s="11"/>
      <c r="V34" s="43"/>
    </row>
    <row r="35" spans="2:22" x14ac:dyDescent="0.3">
      <c r="K35" s="5">
        <v>6</v>
      </c>
      <c r="L35" s="6" t="s">
        <v>37</v>
      </c>
      <c r="T35" s="9"/>
      <c r="U35" s="11"/>
      <c r="V35" s="43"/>
    </row>
    <row r="36" spans="2:22" x14ac:dyDescent="0.3">
      <c r="K36" s="8"/>
      <c r="T36" s="9"/>
      <c r="U36" s="11"/>
      <c r="V36" s="43"/>
    </row>
    <row r="37" spans="2:22" x14ac:dyDescent="0.3">
      <c r="K37" s="8"/>
      <c r="L37" s="7" t="s">
        <v>12</v>
      </c>
      <c r="M37" s="7" t="s">
        <v>1</v>
      </c>
      <c r="N37" s="9">
        <v>1</v>
      </c>
      <c r="O37" s="9">
        <v>2</v>
      </c>
      <c r="P37" s="9">
        <v>3</v>
      </c>
      <c r="Q37" s="9">
        <v>4</v>
      </c>
      <c r="R37" s="9">
        <v>5</v>
      </c>
      <c r="S37" s="9">
        <v>6</v>
      </c>
      <c r="T37" s="9"/>
      <c r="U37" s="11"/>
      <c r="V37" s="43"/>
    </row>
    <row r="38" spans="2:22" x14ac:dyDescent="0.3">
      <c r="B38" s="32" t="s">
        <v>33</v>
      </c>
      <c r="C38" s="27"/>
      <c r="D38" s="27"/>
      <c r="E38" s="27"/>
      <c r="F38" s="27"/>
      <c r="G38" s="27"/>
      <c r="H38" s="27"/>
      <c r="I38" s="28"/>
      <c r="N38" s="16" t="str">
        <f t="shared" ref="N38:S38" si="3">IF(C18&gt;0,C18,"")</f>
        <v/>
      </c>
      <c r="O38" s="17" t="str">
        <f t="shared" si="3"/>
        <v/>
      </c>
      <c r="P38" s="17" t="str">
        <f t="shared" si="3"/>
        <v/>
      </c>
      <c r="Q38" s="17" t="str">
        <f t="shared" si="3"/>
        <v/>
      </c>
      <c r="R38" s="17" t="str">
        <f t="shared" si="3"/>
        <v/>
      </c>
      <c r="S38" s="17" t="str">
        <f t="shared" si="3"/>
        <v/>
      </c>
      <c r="T38" s="9" t="s">
        <v>36</v>
      </c>
      <c r="U38" s="78" t="str">
        <f>IF(COUNT(N38:S38)&gt;0,ROUND(AVERAGE(N38:S38)*2,0)/2,"")</f>
        <v/>
      </c>
      <c r="V38" s="45"/>
    </row>
    <row r="39" spans="2:22" x14ac:dyDescent="0.3">
      <c r="B39" s="33" t="s">
        <v>32</v>
      </c>
      <c r="C39" s="29"/>
      <c r="D39" s="29"/>
      <c r="E39" s="29"/>
      <c r="F39" s="29"/>
      <c r="G39" s="29"/>
      <c r="H39" s="59" t="str">
        <f>V52</f>
        <v/>
      </c>
      <c r="I39" s="58">
        <f>IF(H39&gt;=4,1,-1)</f>
        <v>1</v>
      </c>
      <c r="K39" s="8"/>
      <c r="T39" s="9"/>
      <c r="U39" s="11"/>
      <c r="V39" s="43"/>
    </row>
    <row r="40" spans="2:22" x14ac:dyDescent="0.3">
      <c r="B40" s="33" t="s">
        <v>35</v>
      </c>
      <c r="C40" s="29"/>
      <c r="D40" s="29"/>
      <c r="E40" s="29"/>
      <c r="F40" s="29"/>
      <c r="G40" s="29"/>
      <c r="H40" s="57"/>
      <c r="I40" s="58"/>
      <c r="K40" s="8"/>
      <c r="L40" s="7" t="s">
        <v>13</v>
      </c>
      <c r="M40" s="2" t="s">
        <v>15</v>
      </c>
      <c r="T40" s="9" t="s">
        <v>5</v>
      </c>
      <c r="U40" s="46" t="str">
        <f>IF(I18&lt;&gt;"",I18,"")</f>
        <v/>
      </c>
      <c r="V40" s="43"/>
    </row>
    <row r="41" spans="2:22" x14ac:dyDescent="0.3">
      <c r="B41" s="33" t="s">
        <v>34</v>
      </c>
      <c r="C41" s="29"/>
      <c r="D41" s="29"/>
      <c r="E41" s="29"/>
      <c r="F41" s="29"/>
      <c r="G41" s="29"/>
      <c r="H41" s="57">
        <f>COUNTIF(V6:V49,"&lt;4")</f>
        <v>0</v>
      </c>
      <c r="I41" s="58">
        <f>IF(H41&lt;=2,1,-1)</f>
        <v>1</v>
      </c>
      <c r="K41" s="8"/>
      <c r="M41" s="2" t="s">
        <v>28</v>
      </c>
      <c r="T41" s="9" t="s">
        <v>2</v>
      </c>
      <c r="U41" s="44"/>
      <c r="V41" s="79" t="str">
        <f>IF(COUNT(U38:U40)&gt;0,ROUND(AVERAGE(U38,U40),1),"")</f>
        <v/>
      </c>
    </row>
    <row r="42" spans="2:22" x14ac:dyDescent="0.3">
      <c r="B42" s="33" t="s">
        <v>35</v>
      </c>
      <c r="C42" s="29"/>
      <c r="D42" s="29"/>
      <c r="E42" s="29"/>
      <c r="F42" s="29"/>
      <c r="G42" s="29"/>
      <c r="H42" s="57"/>
      <c r="I42" s="58"/>
      <c r="K42" s="8"/>
      <c r="T42" s="9"/>
      <c r="U42" s="11"/>
      <c r="V42" s="43"/>
    </row>
    <row r="43" spans="2:22" x14ac:dyDescent="0.3">
      <c r="B43" s="33" t="s">
        <v>40</v>
      </c>
      <c r="C43" s="29"/>
      <c r="D43" s="29"/>
      <c r="E43" s="29"/>
      <c r="F43" s="29"/>
      <c r="G43" s="29"/>
      <c r="H43" s="59">
        <f>IF(V6&lt;4,4-V6,0)+IF(V12&lt;4,4-V12,0)+IF(V17&lt;4,4-V17,0)+IF(V23&lt;4,4-V23,0)+IF(V32&lt;4,4-V32,0)+IF(V41&lt;4,4-V41,0)+IF(V49&lt;4,4-V49,0)</f>
        <v>0</v>
      </c>
      <c r="I43" s="58">
        <f>IF(H43&lt;=2,1,-1)</f>
        <v>1</v>
      </c>
      <c r="K43" s="8"/>
      <c r="T43" s="9"/>
      <c r="U43" s="11"/>
      <c r="V43" s="43"/>
    </row>
    <row r="44" spans="2:22" x14ac:dyDescent="0.3">
      <c r="B44" s="35"/>
      <c r="C44" s="29"/>
      <c r="D44" s="29"/>
      <c r="E44" s="29"/>
      <c r="F44" s="29"/>
      <c r="G44" s="29"/>
      <c r="H44" s="29"/>
      <c r="I44" s="30"/>
      <c r="K44" s="5">
        <v>7</v>
      </c>
      <c r="L44" s="6" t="s">
        <v>45</v>
      </c>
      <c r="T44" s="9"/>
      <c r="U44" s="11"/>
      <c r="V44" s="43"/>
    </row>
    <row r="45" spans="2:22" x14ac:dyDescent="0.3">
      <c r="B45" s="36"/>
      <c r="C45" s="31"/>
      <c r="D45" s="31"/>
      <c r="E45" s="60">
        <f>IF(SUM(I39:I43)=3,1,-1)</f>
        <v>1</v>
      </c>
      <c r="F45" s="60"/>
      <c r="G45" s="60"/>
      <c r="H45" s="60"/>
      <c r="I45" s="61"/>
      <c r="K45" s="8"/>
      <c r="O45" s="7" t="s">
        <v>23</v>
      </c>
      <c r="P45" s="7" t="s">
        <v>24</v>
      </c>
      <c r="Q45" s="7" t="s">
        <v>25</v>
      </c>
      <c r="T45" s="9"/>
      <c r="U45" s="11"/>
      <c r="V45" s="43"/>
    </row>
    <row r="46" spans="2:22" x14ac:dyDescent="0.3">
      <c r="K46" s="8"/>
      <c r="L46" s="7" t="s">
        <v>42</v>
      </c>
      <c r="M46" s="2" t="s">
        <v>29</v>
      </c>
      <c r="O46" s="22" t="str">
        <f>IF(C19&gt;0,C19,"")</f>
        <v/>
      </c>
      <c r="P46" s="23" t="str">
        <f>IF(D19&gt;0,D19,"")</f>
        <v/>
      </c>
      <c r="Q46" s="23" t="str">
        <f>IF(E19&gt;0,E19,"")</f>
        <v/>
      </c>
      <c r="T46" s="9" t="s">
        <v>36</v>
      </c>
      <c r="U46" s="80" t="str">
        <f>IF(COUNT(O46:Q46)&gt;0,ROUND(AVERAGE(O46:Q46)*2,0)/2,"")</f>
        <v/>
      </c>
      <c r="V46" s="43"/>
    </row>
    <row r="47" spans="2:22" x14ac:dyDescent="0.3">
      <c r="T47" s="9"/>
      <c r="U47" s="11"/>
      <c r="V47" s="43"/>
    </row>
    <row r="48" spans="2:22" x14ac:dyDescent="0.3">
      <c r="K48" s="8"/>
      <c r="L48" s="7" t="s">
        <v>43</v>
      </c>
      <c r="M48" s="2" t="s">
        <v>26</v>
      </c>
      <c r="R48" s="24" t="str">
        <f>IF(G20&gt;0,G20,"")</f>
        <v/>
      </c>
      <c r="T48" s="9" t="s">
        <v>5</v>
      </c>
      <c r="U48" s="80" t="str">
        <f>IF(R48&lt;&gt;0,R48,"")</f>
        <v/>
      </c>
      <c r="V48" s="43"/>
    </row>
    <row r="49" spans="9:22" x14ac:dyDescent="0.3">
      <c r="K49" s="8"/>
      <c r="M49" s="2" t="s">
        <v>44</v>
      </c>
      <c r="T49" s="9" t="s">
        <v>2</v>
      </c>
      <c r="U49" s="11"/>
      <c r="V49" s="79" t="str">
        <f>IF(COUNT(O46:R48)&gt;0,ROUND(AVERAGE(U46,R48),1),"")</f>
        <v/>
      </c>
    </row>
    <row r="50" spans="9:22" x14ac:dyDescent="0.3">
      <c r="K50" s="8"/>
      <c r="U50" s="11"/>
      <c r="V50" s="43"/>
    </row>
    <row r="51" spans="9:22" x14ac:dyDescent="0.3">
      <c r="K51" s="8"/>
      <c r="U51" s="11"/>
      <c r="V51" s="43"/>
    </row>
    <row r="52" spans="9:22" ht="13.5" thickBot="1" x14ac:dyDescent="0.35">
      <c r="I52" s="34" t="s">
        <v>53</v>
      </c>
      <c r="K52" s="8"/>
      <c r="L52" s="25" t="s">
        <v>14</v>
      </c>
      <c r="M52" s="25"/>
      <c r="N52" s="25"/>
      <c r="O52" s="25"/>
      <c r="P52" s="25"/>
      <c r="Q52" s="25"/>
      <c r="R52" s="25"/>
      <c r="S52" s="25"/>
      <c r="T52" s="26" t="s">
        <v>6</v>
      </c>
      <c r="U52" s="47"/>
      <c r="V52" s="81" t="str">
        <f>IF(COUNT(V6:V49)&gt;0,ROUND(AVERAGE(V6,V12,V17,V23,V32,V41,V49),1),"")</f>
        <v/>
      </c>
    </row>
    <row r="53" spans="9:22" x14ac:dyDescent="0.3">
      <c r="K53" s="8"/>
    </row>
  </sheetData>
  <sheetProtection algorithmName="SHA-512" hashValue="EMLePU42s3cFH4jhALXmYLBs7Qefr8jD6Q+ZpK6N8fOu24OWCUyqnD0eTO6OpqqBO+FiEVgFJN++aYERd9FvIA==" saltValue="p2TNBRlfTy2YvtcgxLirlA==" spinCount="100000" sheet="1" objects="1" scenarios="1"/>
  <mergeCells count="10">
    <mergeCell ref="E45:I45"/>
    <mergeCell ref="V1:V2"/>
    <mergeCell ref="B29:I29"/>
    <mergeCell ref="B30:I34"/>
    <mergeCell ref="B22:B23"/>
    <mergeCell ref="D22:D23"/>
    <mergeCell ref="E22:E23"/>
    <mergeCell ref="F22:F23"/>
    <mergeCell ref="G22:G23"/>
    <mergeCell ref="H22:H23"/>
  </mergeCells>
  <phoneticPr fontId="1" type="noConversion"/>
  <conditionalFormatting sqref="E45">
    <cfRule type="cellIs" dxfId="9" priority="12" stopIfTrue="1" operator="equal">
      <formula>-1</formula>
    </cfRule>
  </conditionalFormatting>
  <conditionalFormatting sqref="I39 I41 I43">
    <cfRule type="iconSet" priority="11">
      <iconSet iconSet="3Symbols2" showValue="0">
        <cfvo type="percent" val="0"/>
        <cfvo type="num" val="0"/>
        <cfvo type="num" val="0"/>
      </iconSet>
    </cfRule>
  </conditionalFormatting>
  <conditionalFormatting sqref="N12:Q12 N23:S23 N29:S29 N38:S38 O46:Q46 R48 U40 U31 V17 V6 C15:E19 F15:F18 G16:H18 I15:I18 G20">
    <cfRule type="cellIs" dxfId="8" priority="10" stopIfTrue="1" operator="between">
      <formula>1</formula>
      <formula>3.99</formula>
    </cfRule>
  </conditionalFormatting>
  <conditionalFormatting sqref="U29 U38 U48 V12 V23 V52">
    <cfRule type="cellIs" dxfId="7" priority="9" stopIfTrue="1" operator="between">
      <formula>1</formula>
      <formula>3.99</formula>
    </cfRule>
  </conditionalFormatting>
  <conditionalFormatting sqref="U46">
    <cfRule type="cellIs" dxfId="6" priority="8" stopIfTrue="1" operator="between">
      <formula>1</formula>
      <formula>3.99</formula>
    </cfRule>
  </conditionalFormatting>
  <conditionalFormatting sqref="E45:I45">
    <cfRule type="cellIs" dxfId="5" priority="7" stopIfTrue="1" operator="equal">
      <formula>1</formula>
    </cfRule>
  </conditionalFormatting>
  <conditionalFormatting sqref="C21:H21">
    <cfRule type="cellIs" dxfId="4" priority="5" stopIfTrue="1" operator="equal">
      <formula>0</formula>
    </cfRule>
    <cfRule type="cellIs" dxfId="3" priority="6" stopIfTrue="1" operator="lessThan">
      <formula>4</formula>
    </cfRule>
  </conditionalFormatting>
  <conditionalFormatting sqref="V32">
    <cfRule type="cellIs" dxfId="2" priority="3" stopIfTrue="1" operator="between">
      <formula>1</formula>
      <formula>3.99</formula>
    </cfRule>
  </conditionalFormatting>
  <conditionalFormatting sqref="V41">
    <cfRule type="cellIs" dxfId="1" priority="2" stopIfTrue="1" operator="between">
      <formula>1</formula>
      <formula>3.99</formula>
    </cfRule>
  </conditionalFormatting>
  <conditionalFormatting sqref="V49">
    <cfRule type="cellIs" dxfId="0" priority="1" stopIfTrue="1" operator="between">
      <formula>1</formula>
      <formula>3.99</formula>
    </cfRule>
  </conditionalFormatting>
  <printOptions horizontalCentered="1"/>
  <pageMargins left="0.78740157480314965" right="0.78740157480314965" top="0.39370078740157483" bottom="0.39370078740157483" header="0.51181102362204722" footer="0.51181102362204722"/>
  <pageSetup paperSize="9" scale="73" orientation="landscape" r:id="rId1"/>
  <headerFooter alignWithMargins="0"/>
  <drawing r:id="rId2"/>
  <extLst>
    <ext xmlns:x14="http://schemas.microsoft.com/office/spreadsheetml/2009/9/main" uri="{78C0D931-6437-407d-A8EE-F0AAD7539E65}">
      <x14:conditionalFormattings>
        <x14:conditionalFormatting xmlns:xm="http://schemas.microsoft.com/office/excel/2006/main">
          <x14:cfRule type="iconSet" priority="4" id="{3F4AF46F-DC50-0344-A6B3-7944E1641F4B}">
            <x14:iconSet iconSet="4Arrows" showValue="0" custom="1">
              <x14:cfvo type="percent">
                <xm:f>0</xm:f>
              </x14:cfvo>
              <x14:cfvo type="num">
                <xm:f>1</xm:f>
              </x14:cfvo>
              <x14:cfvo type="num">
                <xm:f>2</xm:f>
              </x14:cfvo>
              <x14:cfvo type="num">
                <xm:f>3</xm:f>
              </x14:cfvo>
              <x14:cfIcon iconSet="NoIcons" iconId="0"/>
              <x14:cfIcon iconSet="3Arrows" iconId="2"/>
              <x14:cfIcon iconSet="3Triangles" iconId="1"/>
              <x14:cfIcon iconSet="3Arrows" iconId="0"/>
            </x14:iconSet>
          </x14:cfRule>
          <xm:sqref>D22:H22</xm:sqref>
        </x14:conditionalFormatting>
      </x14:conditionalFormattings>
    </ex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QV Profil B</vt:lpstr>
      <vt:lpstr>'QV Profil B'!Druckbereich</vt:lpstr>
    </vt:vector>
  </TitlesOfParts>
  <Company>Kantonale Verwaltung Uri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hugo.biasini</dc:creator>
  <cp:lastModifiedBy>Wyrsch Iwan</cp:lastModifiedBy>
  <cp:lastPrinted>2022-05-19T14:55:16Z</cp:lastPrinted>
  <dcterms:created xsi:type="dcterms:W3CDTF">2010-08-24T05:48:41Z</dcterms:created>
  <dcterms:modified xsi:type="dcterms:W3CDTF">2022-05-19T14:59:15Z</dcterms:modified>
</cp:coreProperties>
</file>