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iwan.wyrsch\Downloads\"/>
    </mc:Choice>
  </mc:AlternateContent>
  <xr:revisionPtr revIDLastSave="0" documentId="8_{D5E7782C-9AD2-4A17-86F4-EC2973A33FDE}" xr6:coauthVersionLast="47" xr6:coauthVersionMax="47" xr10:uidLastSave="{00000000-0000-0000-0000-000000000000}"/>
  <bookViews>
    <workbookView xWindow="-120" yWindow="-120" windowWidth="29040" windowHeight="15720" xr2:uid="{3FEF692D-46B7-4E90-A160-9018B274FFC1}"/>
  </bookViews>
  <sheets>
    <sheet name="BM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" i="2" l="1"/>
  <c r="L28" i="2"/>
  <c r="L24" i="2"/>
  <c r="L32" i="2"/>
  <c r="L34" i="2"/>
  <c r="L22" i="2"/>
  <c r="P22" i="2"/>
  <c r="L20" i="2"/>
  <c r="P20" i="2"/>
  <c r="L18" i="2"/>
  <c r="P18" i="2"/>
  <c r="L16" i="2"/>
  <c r="P16" i="2"/>
  <c r="L14" i="2"/>
  <c r="P14" i="2"/>
  <c r="L12" i="2"/>
  <c r="P12" i="2"/>
  <c r="L10" i="2"/>
  <c r="P10" i="2"/>
  <c r="L8" i="2"/>
  <c r="P8" i="2"/>
  <c r="T8" i="2"/>
</calcChain>
</file>

<file path=xl/sharedStrings.xml><?xml version="1.0" encoding="utf-8"?>
<sst xmlns="http://schemas.openxmlformats.org/spreadsheetml/2006/main" count="42" uniqueCount="34">
  <si>
    <t>Semester / Lehrjahre</t>
  </si>
  <si>
    <t>1. Sem.</t>
  </si>
  <si>
    <t>4. Sem.</t>
  </si>
  <si>
    <t>2. Sem.</t>
  </si>
  <si>
    <t>5. Sem.</t>
  </si>
  <si>
    <t>3. Sem.</t>
  </si>
  <si>
    <t>6. Sem.</t>
  </si>
  <si>
    <r>
      <t xml:space="preserve">Notenrechner BiVo 2023 - Kauffrau/Kaufmann EFZ mit </t>
    </r>
    <r>
      <rPr>
        <b/>
        <u/>
        <sz val="30"/>
        <color theme="1"/>
        <rFont val="Calibri"/>
        <family val="2"/>
        <scheme val="minor"/>
      </rPr>
      <t>BM</t>
    </r>
  </si>
  <si>
    <t>Bereiche</t>
  </si>
  <si>
    <t>Fächer</t>
  </si>
  <si>
    <t>Prüfungs-note</t>
  </si>
  <si>
    <t>Fachnote</t>
  </si>
  <si>
    <t>Gew.</t>
  </si>
  <si>
    <t>Gesamt-
note BM</t>
  </si>
  <si>
    <t>Grundlagen-bereich</t>
  </si>
  <si>
    <t>Deutsch</t>
  </si>
  <si>
    <t>1/9</t>
  </si>
  <si>
    <t>Französisch</t>
  </si>
  <si>
    <t>Englisch</t>
  </si>
  <si>
    <t>Mathematik</t>
  </si>
  <si>
    <t>Schwerpunkt-bereich</t>
  </si>
  <si>
    <t>Finanz- und Rechnungswesen</t>
  </si>
  <si>
    <t>Wirtschaft und Recht</t>
  </si>
  <si>
    <t>Ergänzungs-bereich</t>
  </si>
  <si>
    <t>Geschichte und Politik</t>
  </si>
  <si>
    <t>Technik und Umwelt</t>
  </si>
  <si>
    <t>Projekt-arbeiten</t>
  </si>
  <si>
    <t>IDAF 1</t>
  </si>
  <si>
    <t>IDAF 2</t>
  </si>
  <si>
    <t>IDAF 3</t>
  </si>
  <si>
    <t>IDAF 4</t>
  </si>
  <si>
    <t>IDPA</t>
  </si>
  <si>
    <t>ᴓ Erfahrungs-noten</t>
  </si>
  <si>
    <t>IDAF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</si>
</sst>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u/>
      <sz val="3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37F7A"/>
        <bgColor indexed="64"/>
      </patternFill>
    </fill>
    <fill>
      <patternFill patternType="solid">
        <fgColor rgb="FFCCF8E1"/>
        <bgColor indexed="64"/>
      </patternFill>
    </fill>
  </fills>
  <borders count="22">
    <border>
      <left/>
      <right/>
      <top/>
      <bottom/>
      <diagonal/>
    </border>
    <border>
      <left style="medium">
        <color rgb="FF2C3D6B"/>
      </left>
      <right/>
      <top style="medium">
        <color rgb="FF2C3D6B"/>
      </top>
      <bottom/>
      <diagonal/>
    </border>
    <border>
      <left/>
      <right/>
      <top style="medium">
        <color rgb="FF2C3D6B"/>
      </top>
      <bottom/>
      <diagonal/>
    </border>
    <border>
      <left style="medium">
        <color rgb="FF2C3D6B"/>
      </left>
      <right/>
      <top/>
      <bottom/>
      <diagonal/>
    </border>
    <border>
      <left/>
      <right style="medium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/>
      <diagonal/>
    </border>
    <border>
      <left style="thin">
        <color rgb="FF2C3D6B"/>
      </left>
      <right style="medium">
        <color rgb="FF2C3D6B"/>
      </right>
      <top/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/>
      <bottom/>
      <diagonal/>
    </border>
    <border>
      <left style="medium">
        <color rgb="FF2C3D6B"/>
      </left>
      <right/>
      <top/>
      <bottom style="medium">
        <color rgb="FF2C3D6B"/>
      </bottom>
      <diagonal/>
    </border>
    <border>
      <left/>
      <right/>
      <top/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thin">
        <color rgb="FF2C3D6B"/>
      </bottom>
      <diagonal/>
    </border>
    <border>
      <left style="medium">
        <color rgb="FF2C3D6B"/>
      </left>
      <right style="thin">
        <color rgb="FF2C3D6B"/>
      </right>
      <top style="medium">
        <color rgb="FF2C3D6B"/>
      </top>
      <bottom/>
      <diagonal/>
    </border>
    <border>
      <left style="thin">
        <color rgb="FF2C3D6B"/>
      </left>
      <right style="thin">
        <color rgb="FF2C3D6B"/>
      </right>
      <top style="medium">
        <color rgb="FF2C3D6B"/>
      </top>
      <bottom style="thin">
        <color rgb="FF2C3D6B"/>
      </bottom>
      <diagonal/>
    </border>
    <border>
      <left style="thin">
        <color rgb="FF2C3D6B"/>
      </left>
      <right style="medium">
        <color rgb="FF2C3D6B"/>
      </right>
      <top style="medium">
        <color rgb="FF2C3D6B"/>
      </top>
      <bottom style="thin">
        <color rgb="FF2C3D6B"/>
      </bottom>
      <diagonal/>
    </border>
    <border>
      <left style="medium">
        <color rgb="FF2C3D6B"/>
      </left>
      <right style="thin">
        <color rgb="FF2C3D6B"/>
      </right>
      <top/>
      <bottom/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thin">
        <color rgb="FF2C3D6B"/>
      </bottom>
      <diagonal/>
    </border>
    <border>
      <left style="medium">
        <color rgb="FF2C3D6B"/>
      </left>
      <right style="thin">
        <color rgb="FF2C3D6B"/>
      </right>
      <top/>
      <bottom style="medium">
        <color rgb="FF2C3D6B"/>
      </bottom>
      <diagonal/>
    </border>
    <border>
      <left style="thin">
        <color rgb="FF2C3D6B"/>
      </left>
      <right style="thin">
        <color rgb="FF2C3D6B"/>
      </right>
      <top style="thin">
        <color rgb="FF2C3D6B"/>
      </top>
      <bottom style="medium">
        <color rgb="FF2C3D6B"/>
      </bottom>
      <diagonal/>
    </border>
    <border>
      <left style="thin">
        <color rgb="FF2C3D6B"/>
      </left>
      <right style="medium">
        <color rgb="FF2C3D6B"/>
      </right>
      <top style="thin">
        <color rgb="FF2C3D6B"/>
      </top>
      <bottom style="medium">
        <color rgb="FF2C3D6B"/>
      </bottom>
      <diagonal/>
    </border>
    <border>
      <left style="thin">
        <color rgb="FF2C3D6B"/>
      </left>
      <right/>
      <top style="thin">
        <color rgb="FF2C3D6B"/>
      </top>
      <bottom style="medium">
        <color rgb="FF2C3D6B"/>
      </bottom>
      <diagonal/>
    </border>
    <border>
      <left/>
      <right style="thin">
        <color rgb="FF2C3D6B"/>
      </right>
      <top style="thin">
        <color rgb="FF2C3D6B"/>
      </top>
      <bottom style="medium">
        <color rgb="FF2C3D6B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>
      <alignment horizontal="center" vertical="center" wrapText="1"/>
    </xf>
    <xf numFmtId="164" fontId="7" fillId="3" borderId="11" applyNumberFormat="0" applyBorder="0" applyAlignment="0" applyProtection="0">
      <alignment horizontal="center" vertical="center"/>
      <protection locked="0"/>
    </xf>
  </cellStyleXfs>
  <cellXfs count="57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2" xfId="0" applyBorder="1"/>
    <xf numFmtId="0" fontId="2" fillId="0" borderId="0" xfId="0" applyFont="1"/>
    <xf numFmtId="0" fontId="1" fillId="0" borderId="9" xfId="0" applyFont="1" applyBorder="1" applyAlignment="1">
      <alignment horizontal="center" vertical="center" textRotation="90"/>
    </xf>
    <xf numFmtId="0" fontId="0" fillId="0" borderId="9" xfId="0" applyBorder="1"/>
    <xf numFmtId="164" fontId="0" fillId="0" borderId="4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 textRotation="90" wrapText="1"/>
    </xf>
    <xf numFmtId="164" fontId="0" fillId="0" borderId="9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4" fontId="1" fillId="0" borderId="9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2" borderId="0" xfId="1" applyNumberFormat="1">
      <alignment horizontal="center" vertical="center" wrapText="1"/>
    </xf>
    <xf numFmtId="0" fontId="1" fillId="2" borderId="0" xfId="1">
      <alignment horizontal="center" vertical="center" wrapText="1"/>
    </xf>
    <xf numFmtId="164" fontId="7" fillId="3" borderId="11" xfId="0" applyNumberFormat="1" applyFont="1" applyFill="1" applyBorder="1" applyAlignment="1" applyProtection="1">
      <alignment horizontal="center" vertical="center"/>
      <protection locked="0"/>
    </xf>
    <xf numFmtId="164" fontId="7" fillId="3" borderId="11" xfId="2" applyNumberFormat="1" applyBorder="1" applyAlignment="1" applyProtection="1">
      <alignment horizontal="center" vertical="center"/>
      <protection locked="0"/>
    </xf>
    <xf numFmtId="164" fontId="7" fillId="3" borderId="13" xfId="2" applyNumberFormat="1" applyBorder="1" applyAlignment="1" applyProtection="1">
      <alignment horizontal="center" vertical="center"/>
      <protection locked="0"/>
    </xf>
    <xf numFmtId="164" fontId="7" fillId="3" borderId="18" xfId="2" applyNumberFormat="1" applyBorder="1" applyAlignment="1" applyProtection="1">
      <alignment horizontal="center" vertical="center"/>
      <protection locked="0"/>
    </xf>
    <xf numFmtId="164" fontId="7" fillId="3" borderId="19" xfId="2" applyNumberFormat="1" applyBorder="1" applyAlignment="1" applyProtection="1">
      <alignment horizontal="center" vertical="center"/>
    </xf>
    <xf numFmtId="164" fontId="7" fillId="3" borderId="14" xfId="2" applyNumberFormat="1" applyBorder="1" applyAlignment="1" applyProtection="1">
      <alignment horizontal="center" vertical="center"/>
    </xf>
    <xf numFmtId="164" fontId="7" fillId="3" borderId="16" xfId="2" applyNumberFormat="1" applyBorder="1" applyAlignment="1" applyProtection="1">
      <alignment horizontal="center" vertical="center"/>
    </xf>
    <xf numFmtId="0" fontId="7" fillId="3" borderId="13" xfId="2" applyNumberFormat="1" applyBorder="1" applyAlignment="1" applyProtection="1"/>
    <xf numFmtId="0" fontId="7" fillId="3" borderId="11" xfId="2" applyNumberFormat="1" applyBorder="1" applyAlignment="1" applyProtection="1"/>
    <xf numFmtId="0" fontId="7" fillId="3" borderId="18" xfId="2" applyNumberFormat="1" applyBorder="1" applyAlignment="1" applyProtection="1"/>
    <xf numFmtId="0" fontId="7" fillId="3" borderId="13" xfId="2" applyNumberFormat="1" applyBorder="1" applyAlignment="1" applyProtection="1">
      <alignment vertical="center"/>
    </xf>
    <xf numFmtId="0" fontId="7" fillId="3" borderId="18" xfId="2" applyNumberFormat="1" applyBorder="1" applyAlignment="1" applyProtection="1">
      <alignment wrapText="1"/>
    </xf>
    <xf numFmtId="0" fontId="7" fillId="3" borderId="18" xfId="2" applyNumberFormat="1" applyBorder="1" applyAlignment="1" applyProtection="1">
      <alignment vertical="center" wrapText="1"/>
    </xf>
    <xf numFmtId="164" fontId="7" fillId="0" borderId="4" xfId="2" applyNumberFormat="1" applyFill="1" applyBorder="1" applyAlignment="1" applyProtection="1">
      <alignment horizontal="center" vertical="center"/>
    </xf>
    <xf numFmtId="164" fontId="7" fillId="3" borderId="16" xfId="2" applyNumberFormat="1" applyFill="1" applyBorder="1" applyAlignment="1" applyProtection="1">
      <alignment horizontal="center" vertical="center"/>
    </xf>
    <xf numFmtId="0" fontId="8" fillId="2" borderId="0" xfId="1" applyFo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2" xfId="1" applyBorder="1">
      <alignment horizontal="center" vertical="center" wrapText="1"/>
    </xf>
    <xf numFmtId="0" fontId="1" fillId="2" borderId="15" xfId="1" applyBorder="1">
      <alignment horizontal="center" vertical="center" wrapText="1"/>
    </xf>
    <xf numFmtId="0" fontId="1" fillId="2" borderId="17" xfId="1" applyBorder="1">
      <alignment horizontal="center" vertical="center" wrapText="1"/>
    </xf>
    <xf numFmtId="164" fontId="1" fillId="2" borderId="0" xfId="1" applyNumberFormat="1">
      <alignment horizontal="center" vertical="center" wrapText="1"/>
    </xf>
    <xf numFmtId="0" fontId="1" fillId="2" borderId="1" xfId="1" applyBorder="1">
      <alignment horizontal="center" vertical="center" wrapText="1"/>
    </xf>
    <xf numFmtId="0" fontId="1" fillId="2" borderId="3" xfId="1" applyBorder="1">
      <alignment horizontal="center" vertical="center" wrapText="1"/>
    </xf>
    <xf numFmtId="0" fontId="1" fillId="2" borderId="8" xfId="1" applyBorder="1">
      <alignment horizontal="center" vertical="center" wrapText="1"/>
    </xf>
    <xf numFmtId="0" fontId="1" fillId="2" borderId="0" xfId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64" fontId="7" fillId="3" borderId="20" xfId="2" applyNumberFormat="1" applyBorder="1" applyAlignment="1" applyProtection="1">
      <alignment horizontal="center" vertical="center"/>
      <protection locked="0"/>
    </xf>
    <xf numFmtId="164" fontId="7" fillId="3" borderId="21" xfId="2" applyNumberFormat="1" applyBorder="1" applyAlignment="1" applyProtection="1">
      <alignment horizontal="center" vertical="center"/>
      <protection locked="0"/>
    </xf>
    <xf numFmtId="164" fontId="7" fillId="3" borderId="10" xfId="2" applyNumberFormat="1" applyFill="1" applyBorder="1" applyAlignment="1" applyProtection="1">
      <alignment horizontal="center" vertical="center"/>
    </xf>
    <xf numFmtId="164" fontId="7" fillId="3" borderId="7" xfId="2" applyNumberFormat="1" applyFill="1" applyBorder="1" applyAlignment="1" applyProtection="1">
      <alignment horizontal="center" vertical="center"/>
    </xf>
    <xf numFmtId="164" fontId="7" fillId="3" borderId="6" xfId="2" applyNumberFormat="1" applyFill="1" applyBorder="1" applyAlignment="1" applyProtection="1">
      <alignment horizontal="center" vertical="center"/>
    </xf>
    <xf numFmtId="164" fontId="7" fillId="3" borderId="5" xfId="2" applyNumberFormat="1" applyFill="1" applyBorder="1" applyAlignment="1" applyProtection="1">
      <alignment horizontal="center" vertical="center"/>
    </xf>
  </cellXfs>
  <cellStyles count="3">
    <cellStyle name="Ausfüllen" xfId="2" xr:uid="{BD434C5C-2125-4A57-B9C8-09266B0197DC}"/>
    <cellStyle name="bwz" xfId="1" xr:uid="{59A336A3-6F67-4CE8-AE51-0BFB97729468}"/>
    <cellStyle name="Standard" xfId="0" builtinId="0"/>
  </cellStyles>
  <dxfs count="0"/>
  <tableStyles count="0" defaultTableStyle="TableStyleMedium2" defaultPivotStyle="PivotStyleLight16"/>
  <colors>
    <mruColors>
      <color rgb="FFCCF8E1"/>
      <color rgb="FF137F7A"/>
      <color rgb="FF158883"/>
      <color rgb="FF157E83"/>
      <color rgb="FF5FD3D0"/>
      <color rgb="FFEAF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57641</xdr:colOff>
      <xdr:row>3</xdr:row>
      <xdr:rowOff>38100</xdr:rowOff>
    </xdr:from>
    <xdr:to>
      <xdr:col>27</xdr:col>
      <xdr:colOff>703792</xdr:colOff>
      <xdr:row>33</xdr:row>
      <xdr:rowOff>190500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BB5DBF15-38CE-4658-A924-921987F0C751}"/>
            </a:ext>
          </a:extLst>
        </xdr:cNvPr>
        <xdr:cNvSpPr txBox="1"/>
      </xdr:nvSpPr>
      <xdr:spPr>
        <a:xfrm>
          <a:off x="11891501" y="891540"/>
          <a:ext cx="5355311" cy="5600700"/>
        </a:xfrm>
        <a:prstGeom prst="rect">
          <a:avLst/>
        </a:prstGeom>
        <a:solidFill>
          <a:srgbClr val="157E83"/>
        </a:solidFill>
        <a:ln w="9525" cmpd="sng">
          <a:solidFill>
            <a:srgbClr val="157E83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CH" sz="2000" b="1">
              <a:solidFill>
                <a:schemeClr val="bg1"/>
              </a:solidFill>
            </a:rPr>
            <a:t>Bestehensnorm Eidg. Berufsmaturität</a:t>
          </a:r>
        </a:p>
        <a:p>
          <a:endParaRPr lang="de-CH" sz="14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Die Berufsmaturität gilt als bestanden, wenn</a:t>
          </a:r>
        </a:p>
        <a:p>
          <a:r>
            <a:rPr lang="de-CH" sz="1500">
              <a:solidFill>
                <a:schemeClr val="bg1"/>
              </a:solidFill>
            </a:rPr>
            <a:t>- die Gesamtnote (Durchschnitt aller Fachnoten) mindestens 4.0 beträgt</a:t>
          </a:r>
        </a:p>
        <a:p>
          <a:r>
            <a:rPr lang="de-CH" sz="1500">
              <a:solidFill>
                <a:schemeClr val="bg1"/>
              </a:solidFill>
            </a:rPr>
            <a:t>- die Differenz</a:t>
          </a:r>
          <a:r>
            <a:rPr lang="de-CH" sz="1500" baseline="0">
              <a:solidFill>
                <a:schemeClr val="bg1"/>
              </a:solidFill>
            </a:rPr>
            <a:t> der ungenügenden Noten zur Note 4.0 gesamthaft den Wert 2.0 nicht übersteigt</a:t>
          </a:r>
        </a:p>
        <a:p>
          <a:r>
            <a:rPr lang="de-CH" sz="1500" baseline="0">
              <a:solidFill>
                <a:schemeClr val="bg1"/>
              </a:solidFill>
            </a:rPr>
            <a:t>- nicht mehr als zwei Noten unter 4.0 erteilt wurden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Das Berufsmaturitätszeugnis erhält nur, wer auch ein EFZ erworben hat.</a:t>
          </a:r>
          <a:endParaRPr lang="de-CH" sz="1500">
            <a:solidFill>
              <a:schemeClr val="bg1"/>
            </a:solidFill>
          </a:endParaRPr>
        </a:p>
        <a:p>
          <a:endParaRPr lang="de-CH" sz="1500">
            <a:solidFill>
              <a:schemeClr val="bg1"/>
            </a:solidFill>
          </a:endParaRPr>
        </a:p>
        <a:p>
          <a:r>
            <a:rPr lang="de-CH" sz="1500">
              <a:solidFill>
                <a:schemeClr val="bg1"/>
              </a:solidFill>
            </a:rPr>
            <a:t>Keine Gewähr für die Richtigkeit dieser Angaben. Wird nicht als Grundlage für</a:t>
          </a:r>
          <a:r>
            <a:rPr lang="de-CH" sz="1500" baseline="0">
              <a:solidFill>
                <a:schemeClr val="bg1"/>
              </a:solidFill>
            </a:rPr>
            <a:t> Rekurse anerkannt.</a:t>
          </a: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aseline="0">
              <a:solidFill>
                <a:schemeClr val="bg1"/>
              </a:solidFill>
            </a:rPr>
            <a:t>August 2022</a:t>
          </a:r>
        </a:p>
        <a:p>
          <a:endParaRPr lang="de-CH" sz="1500" baseline="0">
            <a:solidFill>
              <a:schemeClr val="bg1"/>
            </a:solidFill>
          </a:endParaRPr>
        </a:p>
        <a:p>
          <a:endParaRPr lang="de-CH" sz="1500" baseline="0">
            <a:solidFill>
              <a:schemeClr val="bg1"/>
            </a:solidFill>
          </a:endParaRPr>
        </a:p>
        <a:p>
          <a:r>
            <a:rPr lang="de-CH" sz="1500" b="1" i="1" baseline="0">
              <a:solidFill>
                <a:schemeClr val="bg1"/>
              </a:solidFill>
            </a:rPr>
            <a:t>Quellen:</a:t>
          </a:r>
        </a:p>
        <a:p>
          <a:r>
            <a:rPr lang="de-CH" sz="1500" baseline="0">
              <a:solidFill>
                <a:schemeClr val="bg1"/>
              </a:solidFill>
            </a:rPr>
            <a:t>- Ausführungsbestimmungen zum Qualifikationsverfahren mit Abschlussprüfung für Kauffrau EFZ / Kaufmann EFZ, SKKAB Schweiz, Juli 2022.</a:t>
          </a:r>
        </a:p>
        <a:p>
          <a:r>
            <a:rPr lang="de-CH" sz="1500" baseline="0">
              <a:solidFill>
                <a:schemeClr val="bg1"/>
              </a:solidFill>
            </a:rPr>
            <a:t>- Rahmenlehrplan für die Berufsmaturität, SBFI, Dezember 2012.</a:t>
          </a:r>
          <a:endParaRPr lang="de-CH" sz="15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21</xdr:col>
      <xdr:colOff>1</xdr:colOff>
      <xdr:row>0</xdr:row>
      <xdr:rowOff>0</xdr:rowOff>
    </xdr:from>
    <xdr:to>
      <xdr:col>24</xdr:col>
      <xdr:colOff>144781</xdr:colOff>
      <xdr:row>2</xdr:row>
      <xdr:rowOff>157433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D4893A55-D601-9BB9-4ADF-E4B8ED8601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33861" y="0"/>
          <a:ext cx="2499360" cy="827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F7FBC-0327-4BE6-A614-80D4CDBD7F15}">
  <sheetPr>
    <pageSetUpPr fitToPage="1"/>
  </sheetPr>
  <dimension ref="A1:T34"/>
  <sheetViews>
    <sheetView tabSelected="1" topLeftCell="A7" zoomScale="115" zoomScaleNormal="115" workbookViewId="0">
      <selection activeCell="T8" sqref="T8:T34"/>
    </sheetView>
  </sheetViews>
  <sheetFormatPr baseColWidth="10" defaultColWidth="11.42578125" defaultRowHeight="15" x14ac:dyDescent="0.25"/>
  <cols>
    <col min="1" max="1" width="14.42578125" customWidth="1"/>
    <col min="2" max="2" width="2.7109375" customWidth="1"/>
    <col min="3" max="3" width="34.140625" customWidth="1"/>
    <col min="4" max="4" width="2.7109375" customWidth="1"/>
    <col min="5" max="10" width="8.7109375" customWidth="1"/>
    <col min="11" max="11" width="2.7109375" customWidth="1"/>
    <col min="13" max="13" width="2.7109375" customWidth="1"/>
    <col min="15" max="15" width="2.7109375" customWidth="1"/>
    <col min="17" max="17" width="2.7109375" customWidth="1"/>
    <col min="18" max="18" width="4.85546875" customWidth="1"/>
    <col min="19" max="19" width="2.7109375" customWidth="1"/>
    <col min="21" max="21" width="2.7109375" customWidth="1"/>
  </cols>
  <sheetData>
    <row r="1" spans="1:20" ht="39" x14ac:dyDescent="0.6">
      <c r="A1" s="1" t="s">
        <v>7</v>
      </c>
    </row>
    <row r="3" spans="1:20" x14ac:dyDescent="0.25">
      <c r="A3" s="49" t="s">
        <v>8</v>
      </c>
      <c r="B3" s="2"/>
      <c r="C3" s="49" t="s">
        <v>9</v>
      </c>
      <c r="E3" s="49" t="s">
        <v>0</v>
      </c>
      <c r="F3" s="49"/>
      <c r="G3" s="49"/>
      <c r="H3" s="49"/>
      <c r="I3" s="49"/>
      <c r="J3" s="49"/>
      <c r="L3" s="49" t="s">
        <v>32</v>
      </c>
      <c r="N3" s="49" t="s">
        <v>10</v>
      </c>
      <c r="P3" s="49" t="s">
        <v>11</v>
      </c>
      <c r="R3" s="40" t="s">
        <v>12</v>
      </c>
      <c r="T3" s="41" t="s">
        <v>13</v>
      </c>
    </row>
    <row r="4" spans="1:20" ht="30" customHeight="1" x14ac:dyDescent="0.25">
      <c r="A4" s="49"/>
      <c r="B4" s="3"/>
      <c r="C4" s="49"/>
      <c r="E4" s="49"/>
      <c r="F4" s="49"/>
      <c r="G4" s="49"/>
      <c r="H4" s="49"/>
      <c r="I4" s="49"/>
      <c r="J4" s="49"/>
      <c r="L4" s="49"/>
      <c r="N4" s="49"/>
      <c r="P4" s="49"/>
      <c r="R4" s="40"/>
      <c r="T4" s="41"/>
    </row>
    <row r="5" spans="1:20" ht="15" customHeight="1" x14ac:dyDescent="0.25">
      <c r="A5" s="11"/>
      <c r="B5" s="3"/>
      <c r="C5" s="11"/>
      <c r="E5" s="11"/>
      <c r="F5" s="11"/>
      <c r="G5" s="11"/>
      <c r="H5" s="11"/>
      <c r="I5" s="11"/>
      <c r="J5" s="11"/>
      <c r="L5" s="11"/>
      <c r="N5" s="11"/>
      <c r="P5" s="11"/>
      <c r="R5" s="11"/>
      <c r="T5" s="12"/>
    </row>
    <row r="6" spans="1:20" ht="15" customHeight="1" x14ac:dyDescent="0.25">
      <c r="A6" s="11"/>
      <c r="B6" s="3"/>
      <c r="C6" s="11"/>
      <c r="E6" s="24" t="s">
        <v>1</v>
      </c>
      <c r="F6" s="24" t="s">
        <v>3</v>
      </c>
      <c r="G6" s="24" t="s">
        <v>5</v>
      </c>
      <c r="H6" s="24" t="s">
        <v>2</v>
      </c>
      <c r="I6" s="24" t="s">
        <v>4</v>
      </c>
      <c r="J6" s="24" t="s">
        <v>6</v>
      </c>
      <c r="L6" s="11"/>
      <c r="N6" s="11"/>
      <c r="P6" s="11"/>
      <c r="R6" s="11"/>
      <c r="T6" s="12"/>
    </row>
    <row r="7" spans="1:20" ht="15.75" thickBot="1" x14ac:dyDescent="0.3"/>
    <row r="8" spans="1:20" ht="15" customHeight="1" x14ac:dyDescent="0.25">
      <c r="A8" s="42" t="s">
        <v>14</v>
      </c>
      <c r="B8" s="5"/>
      <c r="C8" s="32" t="s">
        <v>15</v>
      </c>
      <c r="D8" s="6"/>
      <c r="E8" s="27"/>
      <c r="F8" s="27"/>
      <c r="G8" s="27"/>
      <c r="H8" s="27"/>
      <c r="I8" s="27"/>
      <c r="J8" s="27"/>
      <c r="K8" s="13"/>
      <c r="L8" s="30" t="str">
        <f>IF(E8="","",ROUND(AVERAGE(E8,F8,G8,H8,I8,J8)*2,0)/2)</f>
        <v/>
      </c>
      <c r="M8" s="14"/>
      <c r="N8" s="25"/>
      <c r="O8" s="14"/>
      <c r="P8" s="23" t="str">
        <f>IF(L8="","",ROUND(AVERAGE(L8,N8)*2,0)/2)</f>
        <v/>
      </c>
      <c r="Q8" s="14"/>
      <c r="R8" s="14" t="s">
        <v>16</v>
      </c>
      <c r="S8" s="14"/>
      <c r="T8" s="45" t="str">
        <f>IF(P8="","",ROUND(AVERAGE(P8,P10,P12,P14,P16,P18,P20,P22,P24),1))</f>
        <v/>
      </c>
    </row>
    <row r="9" spans="1:20" ht="15" customHeight="1" x14ac:dyDescent="0.25">
      <c r="A9" s="43"/>
      <c r="B9" s="4"/>
      <c r="C9" s="7"/>
      <c r="E9" s="14"/>
      <c r="F9" s="14"/>
      <c r="G9" s="14"/>
      <c r="H9" s="14"/>
      <c r="I9" s="14"/>
      <c r="J9" s="14"/>
      <c r="K9" s="14"/>
      <c r="L9" s="10"/>
      <c r="M9" s="14"/>
      <c r="N9" s="15"/>
      <c r="O9" s="14"/>
      <c r="P9" s="16"/>
      <c r="Q9" s="14"/>
      <c r="R9" s="14"/>
      <c r="S9" s="14"/>
      <c r="T9" s="45"/>
    </row>
    <row r="10" spans="1:20" ht="15" customHeight="1" x14ac:dyDescent="0.25">
      <c r="A10" s="43"/>
      <c r="B10" s="4"/>
      <c r="C10" s="33" t="s">
        <v>17</v>
      </c>
      <c r="E10" s="26"/>
      <c r="F10" s="26"/>
      <c r="G10" s="26"/>
      <c r="H10" s="26"/>
      <c r="I10" s="26"/>
      <c r="J10" s="26"/>
      <c r="K10" s="14"/>
      <c r="L10" s="31" t="str">
        <f>IF(E10="","",ROUND(AVERAGE(E10:J10)*2,0)/2)</f>
        <v/>
      </c>
      <c r="M10" s="14"/>
      <c r="N10" s="26"/>
      <c r="O10" s="14"/>
      <c r="P10" s="23" t="str">
        <f>IF(L10="","",ROUND(AVERAGE(L10,N10)*2,0)/2)</f>
        <v/>
      </c>
      <c r="Q10" s="14"/>
      <c r="R10" s="14" t="s">
        <v>16</v>
      </c>
      <c r="S10" s="14"/>
      <c r="T10" s="45"/>
    </row>
    <row r="11" spans="1:20" ht="15" customHeight="1" x14ac:dyDescent="0.25">
      <c r="A11" s="43"/>
      <c r="B11" s="4"/>
      <c r="C11" s="7"/>
      <c r="E11" s="14"/>
      <c r="F11" s="14"/>
      <c r="G11" s="14"/>
      <c r="H11" s="14"/>
      <c r="I11" s="14"/>
      <c r="J11" s="14"/>
      <c r="K11" s="14"/>
      <c r="L11" s="10"/>
      <c r="M11" s="14"/>
      <c r="N11" s="15"/>
      <c r="O11" s="14"/>
      <c r="P11" s="16"/>
      <c r="Q11" s="14"/>
      <c r="R11" s="14"/>
      <c r="S11" s="14"/>
      <c r="T11" s="45"/>
    </row>
    <row r="12" spans="1:20" ht="15" customHeight="1" x14ac:dyDescent="0.25">
      <c r="A12" s="43"/>
      <c r="B12" s="4"/>
      <c r="C12" s="33" t="s">
        <v>18</v>
      </c>
      <c r="E12" s="26"/>
      <c r="F12" s="26"/>
      <c r="G12" s="26"/>
      <c r="H12" s="26"/>
      <c r="I12" s="26"/>
      <c r="J12" s="26"/>
      <c r="K12" s="14"/>
      <c r="L12" s="31" t="str">
        <f>IF(E12="","",ROUND(AVERAGE(E12:J12)*2,0)/2)</f>
        <v/>
      </c>
      <c r="M12" s="14"/>
      <c r="N12" s="26"/>
      <c r="O12" s="14"/>
      <c r="P12" s="23" t="str">
        <f>IF(L12="","",ROUND(AVERAGE(L12,N12)*2,0)/2)</f>
        <v/>
      </c>
      <c r="Q12" s="14"/>
      <c r="R12" s="14" t="s">
        <v>16</v>
      </c>
      <c r="S12" s="14"/>
      <c r="T12" s="45"/>
    </row>
    <row r="13" spans="1:20" ht="15" customHeight="1" x14ac:dyDescent="0.25">
      <c r="A13" s="43"/>
      <c r="B13" s="4"/>
      <c r="C13" s="7"/>
      <c r="E13" s="14"/>
      <c r="F13" s="14"/>
      <c r="G13" s="14"/>
      <c r="H13" s="14"/>
      <c r="I13" s="14"/>
      <c r="J13" s="14"/>
      <c r="K13" s="14"/>
      <c r="L13" s="10"/>
      <c r="M13" s="14"/>
      <c r="N13" s="15"/>
      <c r="O13" s="14"/>
      <c r="P13" s="16"/>
      <c r="Q13" s="14"/>
      <c r="R13" s="14"/>
      <c r="S13" s="14"/>
      <c r="T13" s="45"/>
    </row>
    <row r="14" spans="1:20" ht="15.75" thickBot="1" x14ac:dyDescent="0.3">
      <c r="A14" s="44"/>
      <c r="B14" s="17"/>
      <c r="C14" s="34" t="s">
        <v>19</v>
      </c>
      <c r="D14" s="9"/>
      <c r="E14" s="28"/>
      <c r="F14" s="28"/>
      <c r="G14" s="28"/>
      <c r="H14" s="28"/>
      <c r="I14" s="28"/>
      <c r="J14" s="28"/>
      <c r="K14" s="18"/>
      <c r="L14" s="29" t="str">
        <f>IF(E14="","",ROUND(AVERAGE(E14:H14)*2,0)/2)</f>
        <v/>
      </c>
      <c r="M14" s="14"/>
      <c r="N14" s="26"/>
      <c r="O14" s="14"/>
      <c r="P14" s="23" t="str">
        <f>IF(L14="","",ROUND(AVERAGE(L14,N14)*2,0)/2)</f>
        <v/>
      </c>
      <c r="Q14" s="14"/>
      <c r="R14" s="14" t="s">
        <v>16</v>
      </c>
      <c r="S14" s="14"/>
      <c r="T14" s="45"/>
    </row>
    <row r="15" spans="1:20" ht="15.75" thickBot="1" x14ac:dyDescent="0.3"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6"/>
      <c r="Q15" s="14"/>
      <c r="R15" s="14"/>
      <c r="S15" s="14"/>
      <c r="T15" s="45"/>
    </row>
    <row r="16" spans="1:20" ht="15" customHeight="1" x14ac:dyDescent="0.25">
      <c r="A16" s="46" t="s">
        <v>20</v>
      </c>
      <c r="B16" s="5"/>
      <c r="C16" s="35" t="s">
        <v>21</v>
      </c>
      <c r="D16" s="6"/>
      <c r="E16" s="27"/>
      <c r="F16" s="27"/>
      <c r="G16" s="27"/>
      <c r="H16" s="27"/>
      <c r="I16" s="27"/>
      <c r="J16" s="27"/>
      <c r="K16" s="13"/>
      <c r="L16" s="30" t="str">
        <f>IF(E16="","",ROUND(AVERAGE(E16:J16)*2,0)/2)</f>
        <v/>
      </c>
      <c r="M16" s="14"/>
      <c r="N16" s="26"/>
      <c r="O16" s="14"/>
      <c r="P16" s="23" t="str">
        <f>IF(L16="","",ROUND(AVERAGE(L16,N16)*2,0)/2)</f>
        <v/>
      </c>
      <c r="Q16" s="14"/>
      <c r="R16" s="14" t="s">
        <v>16</v>
      </c>
      <c r="S16" s="14"/>
      <c r="T16" s="45"/>
    </row>
    <row r="17" spans="1:20" ht="15" customHeight="1" x14ac:dyDescent="0.25">
      <c r="A17" s="47"/>
      <c r="B17" s="4"/>
      <c r="C17" s="19"/>
      <c r="E17" s="14"/>
      <c r="F17" s="14"/>
      <c r="G17" s="14"/>
      <c r="H17" s="14"/>
      <c r="I17" s="14"/>
      <c r="J17" s="14"/>
      <c r="K17" s="14"/>
      <c r="L17" s="10"/>
      <c r="M17" s="14"/>
      <c r="N17" s="15"/>
      <c r="O17" s="14"/>
      <c r="P17" s="16"/>
      <c r="Q17" s="14"/>
      <c r="R17" s="14"/>
      <c r="S17" s="14"/>
      <c r="T17" s="45"/>
    </row>
    <row r="18" spans="1:20" ht="15.75" thickBot="1" x14ac:dyDescent="0.3">
      <c r="A18" s="48"/>
      <c r="B18" s="8"/>
      <c r="C18" s="36" t="s">
        <v>22</v>
      </c>
      <c r="D18" s="9"/>
      <c r="E18" s="28"/>
      <c r="F18" s="28"/>
      <c r="G18" s="28"/>
      <c r="H18" s="28"/>
      <c r="I18" s="28"/>
      <c r="J18" s="28"/>
      <c r="K18" s="18"/>
      <c r="L18" s="29" t="str">
        <f>IF(E18="","",ROUND(AVERAGE(E18:J18)*2,0)/2)</f>
        <v/>
      </c>
      <c r="M18" s="14"/>
      <c r="N18" s="26"/>
      <c r="O18" s="14"/>
      <c r="P18" s="23" t="str">
        <f>IF(L18="","",ROUND(AVERAGE(L18,N18)*2,0)/2)</f>
        <v/>
      </c>
      <c r="Q18" s="14"/>
      <c r="R18" s="14" t="s">
        <v>16</v>
      </c>
      <c r="S18" s="14"/>
      <c r="T18" s="45"/>
    </row>
    <row r="19" spans="1:20" ht="15.75" thickBot="1" x14ac:dyDescent="0.3"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6"/>
      <c r="Q19" s="14"/>
      <c r="R19" s="14"/>
      <c r="S19" s="14"/>
      <c r="T19" s="45"/>
    </row>
    <row r="20" spans="1:20" x14ac:dyDescent="0.25">
      <c r="A20" s="46" t="s">
        <v>23</v>
      </c>
      <c r="B20" s="6"/>
      <c r="C20" s="32" t="s">
        <v>24</v>
      </c>
      <c r="D20" s="6"/>
      <c r="E20" s="13"/>
      <c r="F20" s="13"/>
      <c r="G20" s="27"/>
      <c r="H20" s="27"/>
      <c r="I20" s="27"/>
      <c r="J20" s="27"/>
      <c r="K20" s="13"/>
      <c r="L20" s="30" t="str">
        <f>IF(G20="","",ROUND(AVERAGE(G20:J20)*2,0)/2)</f>
        <v/>
      </c>
      <c r="M20" s="14"/>
      <c r="N20" s="15"/>
      <c r="O20" s="14"/>
      <c r="P20" s="23" t="str">
        <f>IF(L20="","",L20)</f>
        <v/>
      </c>
      <c r="Q20" s="14"/>
      <c r="R20" s="14" t="s">
        <v>16</v>
      </c>
      <c r="S20" s="14"/>
      <c r="T20" s="45"/>
    </row>
    <row r="21" spans="1:20" x14ac:dyDescent="0.25">
      <c r="A21" s="47"/>
      <c r="C21" s="20"/>
      <c r="E21" s="16"/>
      <c r="F21" s="14"/>
      <c r="G21" s="14"/>
      <c r="H21" s="16"/>
      <c r="I21" s="14"/>
      <c r="J21" s="14"/>
      <c r="K21" s="14"/>
      <c r="L21" s="10"/>
      <c r="M21" s="14"/>
      <c r="N21" s="15"/>
      <c r="O21" s="14"/>
      <c r="P21" s="16"/>
      <c r="Q21" s="14"/>
      <c r="R21" s="14"/>
      <c r="S21" s="14"/>
      <c r="T21" s="45"/>
    </row>
    <row r="22" spans="1:20" ht="15.75" thickBot="1" x14ac:dyDescent="0.3">
      <c r="A22" s="48"/>
      <c r="B22" s="9"/>
      <c r="C22" s="37" t="s">
        <v>25</v>
      </c>
      <c r="D22" s="9"/>
      <c r="E22" s="21"/>
      <c r="F22" s="28"/>
      <c r="G22" s="28"/>
      <c r="H22" s="28"/>
      <c r="I22" s="18"/>
      <c r="J22" s="18"/>
      <c r="K22" s="18"/>
      <c r="L22" s="29" t="str">
        <f>IF(F22="","",ROUND(AVERAGE(F22:H22)*2,0)/2)</f>
        <v/>
      </c>
      <c r="M22" s="14"/>
      <c r="N22" s="15"/>
      <c r="O22" s="14"/>
      <c r="P22" s="23" t="str">
        <f>IF(L22="","",L22)</f>
        <v/>
      </c>
      <c r="Q22" s="14"/>
      <c r="R22" s="14" t="s">
        <v>16</v>
      </c>
      <c r="S22" s="14"/>
      <c r="T22" s="45"/>
    </row>
    <row r="23" spans="1:20" ht="15.75" thickBot="1" x14ac:dyDescent="0.3"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6"/>
      <c r="Q23" s="14"/>
      <c r="R23" s="14"/>
      <c r="S23" s="14"/>
      <c r="T23" s="45"/>
    </row>
    <row r="24" spans="1:20" x14ac:dyDescent="0.25">
      <c r="A24" s="42" t="s">
        <v>26</v>
      </c>
      <c r="B24" s="5"/>
      <c r="C24" s="32" t="s">
        <v>27</v>
      </c>
      <c r="D24" s="6"/>
      <c r="E24" s="13"/>
      <c r="F24" s="13"/>
      <c r="G24" s="27"/>
      <c r="H24" s="13"/>
      <c r="I24" s="13"/>
      <c r="J24" s="13"/>
      <c r="K24" s="13"/>
      <c r="L24" s="53" t="str">
        <f>IF(G24="","",ROUND(AVERAGE(G24:G26)*2,0)/2)</f>
        <v/>
      </c>
      <c r="M24" s="14"/>
      <c r="N24" s="15"/>
      <c r="O24" s="14"/>
      <c r="P24" s="45" t="str">
        <f>IF(G24="","",ROUND(AVERAGE(L32,L34)*2,0)/2)</f>
        <v/>
      </c>
      <c r="Q24" s="14"/>
      <c r="R24" s="50" t="s">
        <v>16</v>
      </c>
      <c r="S24" s="14"/>
      <c r="T24" s="45"/>
    </row>
    <row r="25" spans="1:20" x14ac:dyDescent="0.25">
      <c r="A25" s="43"/>
      <c r="B25" s="4"/>
      <c r="C25" s="7"/>
      <c r="E25" s="14"/>
      <c r="F25" s="14"/>
      <c r="G25" s="22"/>
      <c r="H25" s="22"/>
      <c r="I25" s="14"/>
      <c r="J25" s="22"/>
      <c r="K25" s="14"/>
      <c r="L25" s="54"/>
      <c r="M25" s="14"/>
      <c r="N25" s="15"/>
      <c r="O25" s="14"/>
      <c r="P25" s="45"/>
      <c r="Q25" s="14"/>
      <c r="R25" s="50"/>
      <c r="S25" s="14"/>
      <c r="T25" s="45"/>
    </row>
    <row r="26" spans="1:20" x14ac:dyDescent="0.25">
      <c r="A26" s="43"/>
      <c r="B26" s="4"/>
      <c r="C26" s="33" t="s">
        <v>28</v>
      </c>
      <c r="E26" s="14"/>
      <c r="F26" s="14"/>
      <c r="G26" s="26"/>
      <c r="H26" s="22"/>
      <c r="I26" s="14"/>
      <c r="K26" s="14"/>
      <c r="L26" s="55"/>
      <c r="M26" s="14"/>
      <c r="N26" s="15"/>
      <c r="O26" s="14"/>
      <c r="P26" s="45"/>
      <c r="Q26" s="14"/>
      <c r="R26" s="50"/>
      <c r="S26" s="14"/>
      <c r="T26" s="45"/>
    </row>
    <row r="27" spans="1:20" x14ac:dyDescent="0.25">
      <c r="A27" s="43"/>
      <c r="B27" s="4"/>
      <c r="C27" s="7"/>
      <c r="E27" s="14"/>
      <c r="F27" s="14"/>
      <c r="G27" s="22"/>
      <c r="H27" s="22"/>
      <c r="I27" s="14"/>
      <c r="J27" s="14"/>
      <c r="K27" s="14"/>
      <c r="L27" s="38"/>
      <c r="M27" s="14"/>
      <c r="N27" s="15"/>
      <c r="O27" s="14"/>
      <c r="P27" s="45"/>
      <c r="Q27" s="14"/>
      <c r="R27" s="50"/>
      <c r="S27" s="14"/>
      <c r="T27" s="45"/>
    </row>
    <row r="28" spans="1:20" x14ac:dyDescent="0.25">
      <c r="A28" s="43"/>
      <c r="B28" s="4"/>
      <c r="C28" s="33" t="s">
        <v>29</v>
      </c>
      <c r="E28" s="14"/>
      <c r="F28" s="14"/>
      <c r="G28" s="22"/>
      <c r="H28" s="26"/>
      <c r="I28" s="14"/>
      <c r="J28" s="14"/>
      <c r="K28" s="14"/>
      <c r="L28" s="56" t="str">
        <f>IF(H28="","",ROUND(AVERAGE(H28:H30)*2,0)/2)</f>
        <v/>
      </c>
      <c r="M28" s="14"/>
      <c r="N28" s="15"/>
      <c r="O28" s="14"/>
      <c r="P28" s="45"/>
      <c r="Q28" s="14"/>
      <c r="R28" s="50"/>
      <c r="S28" s="14"/>
      <c r="T28" s="45"/>
    </row>
    <row r="29" spans="1:20" x14ac:dyDescent="0.25">
      <c r="A29" s="43"/>
      <c r="B29" s="4"/>
      <c r="C29" s="7"/>
      <c r="E29" s="14"/>
      <c r="F29" s="14"/>
      <c r="G29" s="22"/>
      <c r="H29" s="22"/>
      <c r="I29" s="14"/>
      <c r="J29" s="14"/>
      <c r="K29" s="14"/>
      <c r="L29" s="54"/>
      <c r="M29" s="14"/>
      <c r="N29" s="15"/>
      <c r="O29" s="14"/>
      <c r="P29" s="45"/>
      <c r="Q29" s="14"/>
      <c r="R29" s="50"/>
      <c r="S29" s="14"/>
      <c r="T29" s="45"/>
    </row>
    <row r="30" spans="1:20" x14ac:dyDescent="0.25">
      <c r="A30" s="43"/>
      <c r="B30" s="4"/>
      <c r="C30" s="33" t="s">
        <v>30</v>
      </c>
      <c r="E30" s="14"/>
      <c r="F30" s="14"/>
      <c r="G30" s="22"/>
      <c r="H30" s="26"/>
      <c r="I30" s="14"/>
      <c r="J30" s="14"/>
      <c r="K30" s="14"/>
      <c r="L30" s="55"/>
      <c r="M30" s="14"/>
      <c r="N30" s="15"/>
      <c r="O30" s="14"/>
      <c r="P30" s="45"/>
      <c r="Q30" s="14"/>
      <c r="R30" s="50"/>
      <c r="S30" s="14"/>
      <c r="T30" s="45"/>
    </row>
    <row r="31" spans="1:20" x14ac:dyDescent="0.25">
      <c r="A31" s="43"/>
      <c r="B31" s="4"/>
      <c r="C31" s="22"/>
      <c r="D31" s="22"/>
      <c r="E31" s="22"/>
      <c r="F31" s="22"/>
      <c r="G31" s="22"/>
      <c r="H31" s="22"/>
      <c r="I31" s="22"/>
      <c r="J31" s="22"/>
      <c r="K31" s="22"/>
      <c r="L31" s="38"/>
      <c r="M31" s="22"/>
      <c r="N31" s="15"/>
      <c r="O31" s="22"/>
      <c r="P31" s="45"/>
      <c r="Q31" s="22"/>
      <c r="R31" s="50"/>
      <c r="S31" s="22"/>
      <c r="T31" s="45"/>
    </row>
    <row r="32" spans="1:20" x14ac:dyDescent="0.25">
      <c r="A32" s="43"/>
      <c r="B32" s="4"/>
      <c r="C32" s="33" t="s">
        <v>33</v>
      </c>
      <c r="D32" s="22"/>
      <c r="E32" s="22"/>
      <c r="F32" s="22"/>
      <c r="G32" s="22"/>
      <c r="H32" s="22"/>
      <c r="I32" s="22"/>
      <c r="J32" s="22"/>
      <c r="K32" s="22"/>
      <c r="L32" s="39" t="str">
        <f>IF(G24="","",ROUND(AVERAGE(L24:L30)*2,0)/2)</f>
        <v/>
      </c>
      <c r="M32" s="22"/>
      <c r="N32" s="15"/>
      <c r="O32" s="22"/>
      <c r="P32" s="45"/>
      <c r="Q32" s="22"/>
      <c r="R32" s="50"/>
      <c r="S32" s="22"/>
      <c r="T32" s="45"/>
    </row>
    <row r="33" spans="1:20" x14ac:dyDescent="0.25">
      <c r="A33" s="43"/>
      <c r="B33" s="4"/>
      <c r="C33" s="22"/>
      <c r="D33" s="22"/>
      <c r="E33" s="14"/>
      <c r="F33" s="14"/>
      <c r="G33" s="14"/>
      <c r="H33" s="14"/>
      <c r="I33" s="14"/>
      <c r="J33" s="14"/>
      <c r="K33" s="14"/>
      <c r="L33" s="10"/>
      <c r="M33" s="14"/>
      <c r="N33" s="15"/>
      <c r="O33" s="14"/>
      <c r="P33" s="45"/>
      <c r="Q33" s="14"/>
      <c r="R33" s="50"/>
      <c r="S33" s="14"/>
      <c r="T33" s="45"/>
    </row>
    <row r="34" spans="1:20" ht="15.75" thickBot="1" x14ac:dyDescent="0.3">
      <c r="A34" s="44"/>
      <c r="B34" s="17"/>
      <c r="C34" s="34" t="s">
        <v>31</v>
      </c>
      <c r="D34" s="9"/>
      <c r="E34" s="18"/>
      <c r="F34" s="18"/>
      <c r="G34" s="18"/>
      <c r="H34" s="18"/>
      <c r="I34" s="51"/>
      <c r="J34" s="52"/>
      <c r="K34" s="18"/>
      <c r="L34" s="29" t="str">
        <f>IF(I34="","",I34)</f>
        <v/>
      </c>
      <c r="M34" s="14"/>
      <c r="N34" s="15"/>
      <c r="O34" s="14"/>
      <c r="P34" s="45"/>
      <c r="Q34" s="14"/>
      <c r="R34" s="50"/>
      <c r="S34" s="14"/>
      <c r="T34" s="45"/>
    </row>
  </sheetData>
  <sheetProtection algorithmName="SHA-512" hashValue="06JzUhCktOr7YPz2O/lqLHOg5qwjELQyho/KdScImQ5n+qlfqso6n8DyDEqZr/lT9uDUYBNvTS7DChm8y8ZRyA==" saltValue="suuvNzo2C7oADqdCIIq4DA==" spinCount="100000" sheet="1" objects="1" scenarios="1"/>
  <mergeCells count="18">
    <mergeCell ref="L24:L26"/>
    <mergeCell ref="L28:L30"/>
    <mergeCell ref="R3:R4"/>
    <mergeCell ref="T3:T4"/>
    <mergeCell ref="A8:A14"/>
    <mergeCell ref="T8:T34"/>
    <mergeCell ref="A16:A18"/>
    <mergeCell ref="A20:A22"/>
    <mergeCell ref="A24:A34"/>
    <mergeCell ref="P24:P34"/>
    <mergeCell ref="A3:A4"/>
    <mergeCell ref="C3:C4"/>
    <mergeCell ref="E3:J4"/>
    <mergeCell ref="L3:L4"/>
    <mergeCell ref="N3:N4"/>
    <mergeCell ref="P3:P4"/>
    <mergeCell ref="R24:R34"/>
    <mergeCell ref="I34:J34"/>
  </mergeCells>
  <pageMargins left="0.7" right="0.7" top="0.78740157499999996" bottom="0.78740157499999996" header="0.3" footer="0.3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Iwan Wyrsch</dc:creator>
  <cp:lastModifiedBy>Wyrsch Iwan</cp:lastModifiedBy>
  <cp:lastPrinted>2024-11-29T15:51:27Z</cp:lastPrinted>
  <dcterms:created xsi:type="dcterms:W3CDTF">2023-01-02T07:12:26Z</dcterms:created>
  <dcterms:modified xsi:type="dcterms:W3CDTF">2024-12-02T12:53:14Z</dcterms:modified>
</cp:coreProperties>
</file>